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Buyers\PRICE AGREEMENTS\Transcription Services\2018\Amendments\"/>
    </mc:Choice>
  </mc:AlternateContent>
  <bookViews>
    <workbookView xWindow="0" yWindow="0" windowWidth="28800" windowHeight="11700"/>
  </bookViews>
  <sheets>
    <sheet name="wPerMinPricing"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2" l="1"/>
  <c r="G61" i="2"/>
  <c r="I61" i="2"/>
  <c r="K61" i="2"/>
  <c r="M61" i="2"/>
  <c r="O61" i="2"/>
  <c r="Q65" i="2"/>
  <c r="O65" i="2"/>
  <c r="M65" i="2"/>
  <c r="K65" i="2"/>
  <c r="I65" i="2"/>
  <c r="G65" i="2"/>
  <c r="E65" i="2"/>
  <c r="Q64" i="2"/>
  <c r="O64" i="2"/>
  <c r="M64" i="2"/>
  <c r="K64" i="2"/>
  <c r="I64" i="2"/>
  <c r="G64" i="2"/>
  <c r="E64" i="2"/>
  <c r="Q63" i="2"/>
  <c r="O63" i="2"/>
  <c r="M63" i="2"/>
  <c r="K63" i="2"/>
  <c r="I63" i="2"/>
  <c r="G63" i="2"/>
  <c r="E63" i="2"/>
  <c r="Q62" i="2"/>
  <c r="O62" i="2"/>
  <c r="M62" i="2"/>
  <c r="K62" i="2"/>
  <c r="I62" i="2"/>
  <c r="G62" i="2"/>
  <c r="E62" i="2"/>
  <c r="Q61" i="2"/>
  <c r="P58" i="2"/>
  <c r="Q58" i="2" s="1"/>
  <c r="N58" i="2"/>
  <c r="O58" i="2" s="1"/>
  <c r="L58" i="2"/>
  <c r="M58" i="2" s="1"/>
  <c r="J58" i="2"/>
  <c r="K58" i="2" s="1"/>
  <c r="H58" i="2"/>
  <c r="I58" i="2" s="1"/>
  <c r="F58" i="2"/>
  <c r="G58" i="2" s="1"/>
  <c r="D58" i="2"/>
  <c r="E58" i="2" s="1"/>
  <c r="P55" i="2"/>
  <c r="Q55" i="2" s="1"/>
  <c r="N55" i="2"/>
  <c r="O55" i="2" s="1"/>
  <c r="L55" i="2"/>
  <c r="M55" i="2" s="1"/>
  <c r="J55" i="2"/>
  <c r="K55" i="2" s="1"/>
  <c r="H55" i="2"/>
  <c r="I55" i="2" s="1"/>
  <c r="F55" i="2"/>
  <c r="G55" i="2" s="1"/>
  <c r="D55" i="2"/>
  <c r="E55" i="2" s="1"/>
  <c r="P52" i="2"/>
  <c r="Q52" i="2" s="1"/>
  <c r="N52" i="2"/>
  <c r="O52" i="2" s="1"/>
  <c r="L52" i="2"/>
  <c r="M52" i="2" s="1"/>
  <c r="J52" i="2"/>
  <c r="K52" i="2" s="1"/>
  <c r="H52" i="2"/>
  <c r="I52" i="2" s="1"/>
  <c r="F52" i="2"/>
  <c r="G52" i="2" s="1"/>
  <c r="D52" i="2"/>
  <c r="E52" i="2" s="1"/>
  <c r="Q42" i="2"/>
  <c r="O42" i="2"/>
  <c r="M42" i="2"/>
  <c r="K42" i="2"/>
  <c r="I42" i="2"/>
  <c r="G42" i="2"/>
  <c r="E42" i="2"/>
  <c r="P39" i="2"/>
  <c r="Q39" i="2" s="1"/>
  <c r="N39" i="2"/>
  <c r="O39" i="2" s="1"/>
  <c r="L39" i="2"/>
  <c r="M39" i="2" s="1"/>
  <c r="J39" i="2"/>
  <c r="K39" i="2" s="1"/>
  <c r="H39" i="2"/>
  <c r="I39" i="2" s="1"/>
  <c r="F39" i="2"/>
  <c r="G39" i="2" s="1"/>
  <c r="D39" i="2"/>
  <c r="E39" i="2" s="1"/>
  <c r="P36" i="2"/>
  <c r="Q36" i="2" s="1"/>
  <c r="N36" i="2"/>
  <c r="O36" i="2" s="1"/>
  <c r="M36" i="2"/>
  <c r="J36" i="2"/>
  <c r="K36" i="2" s="1"/>
  <c r="H36" i="2"/>
  <c r="I36" i="2" s="1"/>
  <c r="F36" i="2"/>
  <c r="G36" i="2" s="1"/>
  <c r="D36" i="2"/>
  <c r="E36" i="2" s="1"/>
  <c r="P33" i="2"/>
  <c r="Q33" i="2" s="1"/>
  <c r="N33" i="2"/>
  <c r="O33" i="2" s="1"/>
  <c r="L33" i="2"/>
  <c r="M33" i="2" s="1"/>
  <c r="J33" i="2"/>
  <c r="K33" i="2" s="1"/>
  <c r="H33" i="2"/>
  <c r="I33" i="2" s="1"/>
  <c r="F33" i="2"/>
  <c r="G33" i="2" s="1"/>
  <c r="D33" i="2"/>
  <c r="E33" i="2" s="1"/>
  <c r="Q30" i="2"/>
  <c r="O30" i="2"/>
  <c r="M30" i="2"/>
  <c r="K30" i="2"/>
  <c r="I30" i="2"/>
  <c r="G30" i="2"/>
  <c r="E30" i="2"/>
  <c r="Q27" i="2"/>
  <c r="O27" i="2"/>
  <c r="M27" i="2"/>
  <c r="K27" i="2"/>
  <c r="I27" i="2"/>
  <c r="G27" i="2"/>
  <c r="E27" i="2"/>
  <c r="Q24" i="2"/>
  <c r="O24" i="2"/>
  <c r="M24" i="2"/>
  <c r="K24" i="2"/>
  <c r="I24" i="2"/>
  <c r="G24" i="2"/>
  <c r="E24" i="2"/>
  <c r="P21" i="2"/>
  <c r="Q21" i="2" s="1"/>
  <c r="N21" i="2"/>
  <c r="O21" i="2" s="1"/>
  <c r="L21" i="2"/>
  <c r="J21" i="2"/>
  <c r="K21" i="2" s="1"/>
  <c r="H21" i="2"/>
  <c r="I21" i="2" s="1"/>
  <c r="F21" i="2"/>
  <c r="G21" i="2" s="1"/>
  <c r="E21" i="2"/>
  <c r="Q18" i="2"/>
  <c r="O18" i="2"/>
  <c r="M18" i="2"/>
  <c r="K18" i="2"/>
  <c r="I18" i="2"/>
  <c r="G18" i="2"/>
  <c r="E18" i="2"/>
  <c r="Q12" i="2"/>
  <c r="O12" i="2"/>
  <c r="M12" i="2"/>
  <c r="K12" i="2"/>
  <c r="I12" i="2"/>
  <c r="G12" i="2"/>
  <c r="E12" i="2"/>
  <c r="P9" i="2"/>
  <c r="Q9" i="2" s="1"/>
  <c r="N9" i="2"/>
  <c r="O9" i="2" s="1"/>
  <c r="L9" i="2"/>
  <c r="M9" i="2" s="1"/>
  <c r="J9" i="2"/>
  <c r="K9" i="2" s="1"/>
  <c r="H9" i="2"/>
  <c r="I9" i="2" s="1"/>
  <c r="F9" i="2"/>
  <c r="G9" i="2" s="1"/>
  <c r="D9" i="2"/>
  <c r="E9" i="2" s="1"/>
  <c r="Q6" i="2"/>
  <c r="O6" i="2"/>
  <c r="M6" i="2"/>
  <c r="K6" i="2"/>
  <c r="I6" i="2"/>
  <c r="G6" i="2"/>
  <c r="E6" i="2"/>
  <c r="I45" i="2" l="1"/>
  <c r="I15" i="2"/>
  <c r="O45" i="2"/>
  <c r="M21" i="2"/>
  <c r="M45" i="2" s="1"/>
  <c r="G15" i="2"/>
  <c r="Q45" i="2"/>
  <c r="O15" i="2"/>
  <c r="K15" i="2"/>
  <c r="K45" i="2"/>
  <c r="E15" i="2"/>
  <c r="M15" i="2"/>
  <c r="E45" i="2"/>
  <c r="Q15" i="2"/>
  <c r="G45" i="2"/>
</calcChain>
</file>

<file path=xl/comments1.xml><?xml version="1.0" encoding="utf-8"?>
<comments xmlns="http://schemas.openxmlformats.org/spreadsheetml/2006/main">
  <authors>
    <author>Office Audio</author>
  </authors>
  <commentList>
    <comment ref="B11" authorId="0" shapeId="0">
      <text>
        <r>
          <rPr>
            <b/>
            <sz val="9"/>
            <color indexed="81"/>
            <rFont val="Tahoma"/>
            <family val="2"/>
          </rPr>
          <t>Office Audio:</t>
        </r>
        <r>
          <rPr>
            <sz val="9"/>
            <color indexed="81"/>
            <rFont val="Tahoma"/>
            <family val="2"/>
          </rPr>
          <t xml:space="preserve">
Nothing's tiered the same way.</t>
        </r>
      </text>
    </comment>
    <comment ref="B26" authorId="0" shapeId="0">
      <text>
        <r>
          <rPr>
            <b/>
            <sz val="9"/>
            <color indexed="81"/>
            <rFont val="Tahoma"/>
            <family val="2"/>
          </rPr>
          <t>Office Audio:</t>
        </r>
        <r>
          <rPr>
            <sz val="9"/>
            <color indexed="81"/>
            <rFont val="Tahoma"/>
            <family val="2"/>
          </rPr>
          <t xml:space="preserve">
No charge per line, so shouldn't be one per minute.</t>
        </r>
      </text>
    </comment>
  </commentList>
</comments>
</file>

<file path=xl/sharedStrings.xml><?xml version="1.0" encoding="utf-8"?>
<sst xmlns="http://schemas.openxmlformats.org/spreadsheetml/2006/main" count="127" uniqueCount="41">
  <si>
    <t xml:space="preserve">Service Type </t>
  </si>
  <si>
    <t>Standard line (65 characters including space)</t>
  </si>
  <si>
    <t>&lt;1-day</t>
  </si>
  <si>
    <t>1-day</t>
  </si>
  <si>
    <t>2-days</t>
  </si>
  <si>
    <t>3-day</t>
  </si>
  <si>
    <t>4-day</t>
  </si>
  <si>
    <t>5-day</t>
  </si>
  <si>
    <t>General Transcription</t>
  </si>
  <si>
    <t>Court/Legal Transcription</t>
  </si>
  <si>
    <t xml:space="preserve">Medical Transcription </t>
  </si>
  <si>
    <t>Total</t>
  </si>
  <si>
    <t>Additional Transcription Service Charges</t>
  </si>
  <si>
    <t>2-day</t>
  </si>
  <si>
    <t>Audio Time Coding</t>
  </si>
  <si>
    <t xml:space="preserve">Burnt-in Timecode. </t>
  </si>
  <si>
    <t>Speaker Tracking</t>
  </si>
  <si>
    <t>Multiple Speakers</t>
  </si>
  <si>
    <t>Non-American Accent</t>
  </si>
  <si>
    <t>Noisy Background</t>
  </si>
  <si>
    <t>Strict Verbatim</t>
  </si>
  <si>
    <t>Subtitle File</t>
  </si>
  <si>
    <t xml:space="preserve">High Difficulty Level </t>
  </si>
  <si>
    <t xml:space="preserve">Total </t>
  </si>
  <si>
    <r>
      <t xml:space="preserve">Cost listed in </t>
    </r>
    <r>
      <rPr>
        <b/>
        <sz val="11"/>
        <color theme="1"/>
        <rFont val="Calibri"/>
        <family val="2"/>
        <scheme val="minor"/>
      </rPr>
      <t xml:space="preserve">Optional Transcription Services </t>
    </r>
    <r>
      <rPr>
        <sz val="11"/>
        <color theme="1"/>
        <rFont val="Calibri"/>
        <family val="2"/>
        <scheme val="minor"/>
      </rPr>
      <t xml:space="preserve">will not be used in the cost calculation formula and will not be assigned cost points. Awarded contractor will be held to any costs stated in this section if the state chooses to add these services to the Master Agreement. </t>
    </r>
  </si>
  <si>
    <t>Optional Transcription Services *</t>
  </si>
  <si>
    <t>Law Enforcement Transcription</t>
  </si>
  <si>
    <t>Academic Transcription</t>
  </si>
  <si>
    <t>Financial Transcription</t>
  </si>
  <si>
    <t>* Pricing for Optional Transcription Services may be quoted in methods other than Line Count.</t>
  </si>
  <si>
    <t>Per Page</t>
  </si>
  <si>
    <t xml:space="preserve"> </t>
  </si>
  <si>
    <t>Transciption Outsourcing LLC</t>
  </si>
  <si>
    <t>Per Minute</t>
  </si>
  <si>
    <t>6-days or &gt;</t>
  </si>
  <si>
    <t>Multiple Speakers Per Minute</t>
  </si>
  <si>
    <t>Multi w/High Difficulty Per Minute</t>
  </si>
  <si>
    <t>Multi w/Non-American Accent Per Minute</t>
  </si>
  <si>
    <t>Multi w/Noisy Background Per Minute</t>
  </si>
  <si>
    <t>Line Count/Per Page/Per Minute</t>
  </si>
  <si>
    <t>Exhibit B1 Price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</si>
</sst>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0_);_(&quot;$&quot;* \(#,##0.000\);_(&quot;$&quot;*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rgb="FF000000"/>
      <name val="Verdana"/>
      <family val="2"/>
    </font>
    <font>
      <sz val="9"/>
      <color indexed="81"/>
      <name val="Tahoma"/>
      <family val="2"/>
    </font>
    <font>
      <b/>
      <sz val="9"/>
      <color indexed="81"/>
      <name val="Tahoma"/>
      <family val="2"/>
    </font>
    <font>
      <sz val="11"/>
      <name val="Calibri"/>
      <family val="2"/>
      <scheme val="minor"/>
    </font>
    <font>
      <sz val="9"/>
      <name val="Verdana"/>
      <family val="2"/>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2"/>
        <bgColor indexed="64"/>
      </patternFill>
    </fill>
  </fills>
  <borders count="23">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auto="1"/>
      </left>
      <right/>
      <top style="medium">
        <color auto="1"/>
      </top>
      <bottom style="medium">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dashed">
        <color auto="1"/>
      </left>
      <right/>
      <top style="medium">
        <color auto="1"/>
      </top>
      <bottom/>
      <diagonal/>
    </border>
    <border>
      <left style="medium">
        <color auto="1"/>
      </left>
      <right style="dashed">
        <color auto="1"/>
      </right>
      <top/>
      <bottom style="medium">
        <color auto="1"/>
      </bottom>
      <diagonal/>
    </border>
    <border>
      <left style="dashed">
        <color auto="1"/>
      </left>
      <right style="medium">
        <color auto="1"/>
      </right>
      <top/>
      <bottom/>
      <diagonal/>
    </border>
    <border>
      <left style="dashed">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0" fillId="0" borderId="0" xfId="0" applyProtection="1"/>
    <xf numFmtId="44" fontId="0" fillId="0" borderId="0" xfId="1" applyNumberFormat="1" applyFont="1" applyProtection="1"/>
    <xf numFmtId="44" fontId="0" fillId="0" borderId="0" xfId="1" applyNumberFormat="1" applyFont="1" applyAlignment="1" applyProtection="1">
      <alignment wrapText="1"/>
    </xf>
    <xf numFmtId="0" fontId="0" fillId="0" borderId="0" xfId="0" applyAlignment="1" applyProtection="1">
      <alignment wrapText="1"/>
    </xf>
    <xf numFmtId="0" fontId="0" fillId="0" borderId="1" xfId="0" applyBorder="1" applyProtection="1"/>
    <xf numFmtId="44" fontId="0" fillId="0" borderId="1" xfId="1" applyNumberFormat="1" applyFont="1" applyBorder="1" applyProtection="1"/>
    <xf numFmtId="44" fontId="0" fillId="0" borderId="2" xfId="1" applyNumberFormat="1" applyFont="1" applyBorder="1" applyAlignment="1" applyProtection="1">
      <alignment horizontal="left"/>
    </xf>
    <xf numFmtId="0" fontId="0" fillId="0" borderId="4" xfId="0" applyBorder="1" applyProtection="1"/>
    <xf numFmtId="0" fontId="0" fillId="0" borderId="5" xfId="0" applyBorder="1" applyAlignment="1" applyProtection="1">
      <alignment horizontal="center"/>
    </xf>
    <xf numFmtId="164" fontId="0" fillId="2" borderId="6" xfId="1" applyNumberFormat="1" applyFont="1" applyFill="1" applyBorder="1" applyAlignment="1" applyProtection="1">
      <alignment horizontal="center"/>
      <protection locked="0"/>
    </xf>
    <xf numFmtId="44" fontId="0" fillId="0" borderId="5" xfId="1" applyFont="1" applyBorder="1" applyAlignment="1" applyProtection="1">
      <alignment horizontal="center"/>
    </xf>
    <xf numFmtId="44" fontId="0" fillId="0" borderId="8" xfId="1" applyFont="1" applyBorder="1" applyProtection="1"/>
    <xf numFmtId="164" fontId="2" fillId="2" borderId="6" xfId="1" applyNumberFormat="1" applyFont="1" applyFill="1" applyBorder="1" applyAlignment="1" applyProtection="1">
      <alignment wrapText="1"/>
      <protection locked="0"/>
    </xf>
    <xf numFmtId="164" fontId="2" fillId="2" borderId="6" xfId="1" applyNumberFormat="1" applyFont="1" applyFill="1" applyBorder="1" applyProtection="1">
      <protection locked="0"/>
    </xf>
    <xf numFmtId="44" fontId="0" fillId="0" borderId="9" xfId="1" applyFont="1" applyBorder="1" applyProtection="1"/>
    <xf numFmtId="44" fontId="0" fillId="0" borderId="11" xfId="1" applyFont="1" applyBorder="1" applyProtection="1"/>
    <xf numFmtId="44" fontId="0" fillId="0" borderId="15" xfId="1" applyFont="1" applyBorder="1" applyProtection="1"/>
    <xf numFmtId="0" fontId="0" fillId="3" borderId="4" xfId="0" applyFill="1" applyBorder="1" applyProtection="1"/>
    <xf numFmtId="0" fontId="0" fillId="0" borderId="0" xfId="0" applyAlignment="1" applyProtection="1">
      <alignment horizontal="center"/>
    </xf>
    <xf numFmtId="44" fontId="0" fillId="4" borderId="4" xfId="1" applyNumberFormat="1" applyFont="1" applyFill="1" applyBorder="1" applyAlignment="1" applyProtection="1">
      <alignment horizontal="center"/>
    </xf>
    <xf numFmtId="44" fontId="0" fillId="0" borderId="0" xfId="1" applyFont="1" applyAlignment="1" applyProtection="1">
      <alignment horizontal="center"/>
    </xf>
    <xf numFmtId="44" fontId="0" fillId="4" borderId="4" xfId="1" applyNumberFormat="1" applyFont="1" applyFill="1" applyBorder="1" applyProtection="1"/>
    <xf numFmtId="44" fontId="0" fillId="0" borderId="16" xfId="1" applyFont="1" applyBorder="1" applyProtection="1"/>
    <xf numFmtId="44" fontId="0" fillId="4" borderId="0" xfId="1" applyNumberFormat="1" applyFont="1" applyFill="1" applyProtection="1"/>
    <xf numFmtId="44" fontId="0" fillId="4" borderId="0" xfId="1" applyNumberFormat="1" applyFont="1" applyFill="1" applyAlignment="1" applyProtection="1">
      <alignment wrapText="1"/>
    </xf>
    <xf numFmtId="44" fontId="0" fillId="0" borderId="2" xfId="1" applyFont="1" applyBorder="1" applyAlignment="1" applyProtection="1">
      <alignment wrapText="1"/>
    </xf>
    <xf numFmtId="44" fontId="0" fillId="4" borderId="7" xfId="1" applyNumberFormat="1" applyFont="1" applyFill="1" applyBorder="1" applyProtection="1"/>
    <xf numFmtId="0" fontId="0" fillId="0" borderId="0" xfId="0" applyBorder="1" applyProtection="1"/>
    <xf numFmtId="0" fontId="0" fillId="0" borderId="17" xfId="0" applyBorder="1" applyProtection="1"/>
    <xf numFmtId="44" fontId="0" fillId="0" borderId="17" xfId="1" applyNumberFormat="1" applyFont="1" applyBorder="1" applyProtection="1"/>
    <xf numFmtId="44" fontId="0" fillId="0" borderId="17" xfId="1" applyNumberFormat="1" applyFont="1" applyBorder="1" applyAlignment="1" applyProtection="1">
      <alignment wrapText="1"/>
    </xf>
    <xf numFmtId="0" fontId="0" fillId="0" borderId="17" xfId="0" applyBorder="1" applyAlignment="1" applyProtection="1">
      <alignment wrapText="1"/>
    </xf>
    <xf numFmtId="44" fontId="0" fillId="0" borderId="5" xfId="1" applyFont="1" applyBorder="1" applyProtection="1"/>
    <xf numFmtId="44" fontId="4" fillId="0" borderId="9" xfId="1" applyFont="1" applyBorder="1" applyAlignment="1" applyProtection="1">
      <alignment wrapText="1"/>
    </xf>
    <xf numFmtId="44" fontId="0" fillId="0" borderId="0" xfId="0" applyNumberFormat="1" applyBorder="1" applyProtection="1"/>
    <xf numFmtId="44" fontId="0" fillId="0" borderId="0" xfId="1" applyNumberFormat="1" applyFont="1" applyBorder="1" applyProtection="1"/>
    <xf numFmtId="44" fontId="0" fillId="0" borderId="0" xfId="1" applyFont="1" applyBorder="1" applyProtection="1"/>
    <xf numFmtId="44" fontId="0" fillId="0" borderId="0" xfId="1" applyNumberFormat="1" applyFont="1" applyBorder="1" applyAlignment="1" applyProtection="1">
      <alignment wrapText="1"/>
    </xf>
    <xf numFmtId="44" fontId="0" fillId="0" borderId="0" xfId="1" applyFont="1" applyBorder="1" applyAlignment="1" applyProtection="1">
      <alignment wrapText="1"/>
    </xf>
    <xf numFmtId="0" fontId="3" fillId="0" borderId="0" xfId="0" applyFont="1" applyProtection="1"/>
    <xf numFmtId="44" fontId="0" fillId="0" borderId="0" xfId="0" applyNumberFormat="1" applyProtection="1"/>
    <xf numFmtId="0" fontId="0" fillId="2" borderId="4" xfId="0" applyFill="1" applyBorder="1" applyAlignment="1" applyProtection="1">
      <alignment horizontal="left"/>
      <protection locked="0"/>
    </xf>
    <xf numFmtId="0" fontId="0" fillId="0" borderId="1" xfId="0" applyBorder="1" applyAlignment="1" applyProtection="1">
      <alignment wrapText="1"/>
    </xf>
    <xf numFmtId="0" fontId="3" fillId="0" borderId="0" xfId="0" applyFont="1"/>
    <xf numFmtId="0" fontId="0" fillId="0" borderId="0" xfId="0" applyBorder="1"/>
    <xf numFmtId="0" fontId="0" fillId="0" borderId="3" xfId="0" applyBorder="1" applyAlignment="1" applyProtection="1">
      <alignment horizontal="left"/>
    </xf>
    <xf numFmtId="44" fontId="0" fillId="0" borderId="0" xfId="1" applyFont="1" applyProtection="1"/>
    <xf numFmtId="44" fontId="0" fillId="0" borderId="0" xfId="1" applyFont="1"/>
    <xf numFmtId="10" fontId="0" fillId="0" borderId="0" xfId="2" applyNumberFormat="1" applyFont="1"/>
    <xf numFmtId="164" fontId="7" fillId="2" borderId="6" xfId="1" applyNumberFormat="1" applyFont="1" applyFill="1" applyBorder="1" applyAlignment="1" applyProtection="1">
      <alignment horizontal="center"/>
      <protection locked="0"/>
    </xf>
    <xf numFmtId="44" fontId="7" fillId="0" borderId="5" xfId="1" applyFont="1" applyBorder="1" applyAlignment="1" applyProtection="1">
      <alignment horizontal="center"/>
    </xf>
    <xf numFmtId="164" fontId="7" fillId="2" borderId="6" xfId="1" applyNumberFormat="1" applyFont="1" applyFill="1" applyBorder="1" applyProtection="1">
      <protection locked="0"/>
    </xf>
    <xf numFmtId="44" fontId="7" fillId="0" borderId="8" xfId="1" applyFont="1" applyBorder="1" applyProtection="1"/>
    <xf numFmtId="44" fontId="7" fillId="0" borderId="5" xfId="1" applyFont="1" applyBorder="1" applyProtection="1"/>
    <xf numFmtId="164" fontId="7" fillId="2" borderId="6" xfId="1" applyNumberFormat="1" applyFont="1" applyFill="1" applyBorder="1" applyAlignment="1" applyProtection="1">
      <alignment wrapText="1"/>
      <protection locked="0"/>
    </xf>
    <xf numFmtId="44" fontId="8" fillId="0" borderId="9" xfId="1" applyFont="1" applyBorder="1" applyAlignment="1" applyProtection="1">
      <alignment wrapText="1"/>
    </xf>
    <xf numFmtId="44" fontId="7" fillId="0" borderId="9" xfId="1" applyFont="1" applyBorder="1" applyProtection="1"/>
    <xf numFmtId="164" fontId="7" fillId="2" borderId="5" xfId="1" applyNumberFormat="1" applyFont="1" applyFill="1" applyBorder="1" applyProtection="1">
      <protection locked="0"/>
    </xf>
    <xf numFmtId="44" fontId="7" fillId="0" borderId="9" xfId="1" applyFont="1" applyBorder="1" applyAlignment="1" applyProtection="1">
      <alignment wrapText="1"/>
    </xf>
    <xf numFmtId="44" fontId="7" fillId="0" borderId="12" xfId="1" applyFont="1" applyBorder="1" applyProtection="1"/>
    <xf numFmtId="44" fontId="7" fillId="0" borderId="17" xfId="1" applyFont="1" applyBorder="1" applyProtection="1"/>
    <xf numFmtId="44" fontId="7" fillId="0" borderId="15" xfId="1" applyFont="1" applyBorder="1" applyAlignment="1" applyProtection="1">
      <alignment wrapText="1"/>
    </xf>
    <xf numFmtId="44" fontId="7" fillId="0" borderId="15" xfId="1" applyFont="1" applyBorder="1" applyProtection="1"/>
    <xf numFmtId="44" fontId="7" fillId="0" borderId="1" xfId="1" applyFont="1" applyBorder="1" applyAlignment="1" applyProtection="1">
      <alignment horizontal="center"/>
    </xf>
    <xf numFmtId="164" fontId="7" fillId="2" borderId="7" xfId="1" applyNumberFormat="1" applyFont="1" applyFill="1" applyBorder="1" applyProtection="1">
      <protection locked="0"/>
    </xf>
    <xf numFmtId="44" fontId="7" fillId="0" borderId="0" xfId="1" applyFont="1" applyBorder="1" applyProtection="1"/>
    <xf numFmtId="44" fontId="7" fillId="0" borderId="0" xfId="1" applyFont="1" applyBorder="1" applyAlignment="1" applyProtection="1">
      <alignment wrapText="1"/>
    </xf>
    <xf numFmtId="44" fontId="7" fillId="4" borderId="4" xfId="1" applyNumberFormat="1" applyFont="1" applyFill="1" applyBorder="1" applyProtection="1"/>
    <xf numFmtId="44" fontId="7" fillId="0" borderId="2" xfId="1" applyFont="1" applyBorder="1" applyProtection="1"/>
    <xf numFmtId="44" fontId="7" fillId="0" borderId="16" xfId="1" applyFont="1" applyBorder="1" applyProtection="1"/>
    <xf numFmtId="44" fontId="7" fillId="0" borderId="1" xfId="1" applyFont="1" applyBorder="1" applyProtection="1"/>
    <xf numFmtId="44" fontId="7" fillId="4" borderId="4" xfId="1" applyNumberFormat="1" applyFont="1" applyFill="1" applyBorder="1" applyAlignment="1" applyProtection="1">
      <alignment wrapText="1"/>
    </xf>
    <xf numFmtId="44" fontId="7" fillId="0" borderId="1" xfId="1" applyFont="1" applyBorder="1" applyAlignment="1" applyProtection="1">
      <alignment wrapText="1"/>
    </xf>
    <xf numFmtId="44" fontId="7" fillId="0" borderId="17" xfId="1" applyFont="1" applyBorder="1" applyAlignment="1" applyProtection="1">
      <alignment wrapText="1"/>
    </xf>
    <xf numFmtId="44" fontId="7" fillId="0" borderId="5" xfId="1" applyFont="1" applyFill="1" applyBorder="1" applyAlignment="1" applyProtection="1">
      <alignment horizontal="center"/>
    </xf>
    <xf numFmtId="44" fontId="7" fillId="0" borderId="8" xfId="1" applyFont="1" applyFill="1" applyBorder="1" applyProtection="1"/>
    <xf numFmtId="44" fontId="7" fillId="0" borderId="5" xfId="1" applyFont="1" applyFill="1" applyBorder="1" applyProtection="1"/>
    <xf numFmtId="44" fontId="8" fillId="0" borderId="9" xfId="1" applyFont="1" applyFill="1" applyBorder="1" applyAlignment="1" applyProtection="1">
      <alignment wrapText="1"/>
    </xf>
    <xf numFmtId="44" fontId="7" fillId="0" borderId="9" xfId="1" applyFont="1" applyFill="1" applyBorder="1" applyProtection="1"/>
    <xf numFmtId="44" fontId="7" fillId="0" borderId="9" xfId="1" applyFont="1" applyFill="1" applyBorder="1" applyAlignment="1" applyProtection="1">
      <alignment wrapText="1"/>
    </xf>
    <xf numFmtId="44" fontId="7" fillId="0" borderId="12" xfId="1" applyFont="1" applyFill="1" applyBorder="1" applyProtection="1"/>
    <xf numFmtId="44" fontId="7" fillId="0" borderId="17" xfId="1" applyFont="1" applyFill="1" applyBorder="1" applyProtection="1"/>
    <xf numFmtId="44" fontId="7" fillId="0" borderId="15" xfId="1" applyFont="1" applyFill="1" applyBorder="1" applyAlignment="1" applyProtection="1">
      <alignment wrapText="1"/>
    </xf>
    <xf numFmtId="44" fontId="7" fillId="0" borderId="15" xfId="1" applyFont="1" applyFill="1" applyBorder="1" applyProtection="1"/>
    <xf numFmtId="44" fontId="7" fillId="0" borderId="1" xfId="1" applyFont="1" applyFill="1" applyBorder="1" applyAlignment="1" applyProtection="1">
      <alignment horizontal="center"/>
    </xf>
    <xf numFmtId="44" fontId="7" fillId="0" borderId="0" xfId="1" applyFont="1" applyFill="1" applyBorder="1" applyProtection="1"/>
    <xf numFmtId="44" fontId="7" fillId="0" borderId="0" xfId="1" applyFont="1" applyFill="1" applyBorder="1" applyAlignment="1" applyProtection="1">
      <alignment wrapText="1"/>
    </xf>
    <xf numFmtId="0" fontId="0" fillId="0" borderId="21" xfId="0" applyBorder="1" applyProtection="1"/>
    <xf numFmtId="0" fontId="3" fillId="0" borderId="21" xfId="0" applyFont="1" applyBorder="1" applyProtection="1"/>
    <xf numFmtId="0" fontId="3" fillId="0" borderId="21" xfId="0" applyFont="1" applyBorder="1"/>
    <xf numFmtId="0" fontId="0" fillId="0" borderId="0" xfId="0" applyBorder="1" applyAlignment="1" applyProtection="1">
      <alignment horizontal="left"/>
    </xf>
    <xf numFmtId="44" fontId="0" fillId="0" borderId="18" xfId="1" applyFont="1" applyBorder="1" applyProtection="1"/>
    <xf numFmtId="44" fontId="7" fillId="0" borderId="18" xfId="1" applyFont="1" applyBorder="1" applyProtection="1"/>
    <xf numFmtId="0" fontId="7" fillId="0" borderId="5" xfId="0" applyFont="1" applyBorder="1" applyAlignment="1" applyProtection="1">
      <alignment horizontal="center"/>
    </xf>
    <xf numFmtId="0" fontId="7" fillId="0" borderId="10" xfId="0" applyFont="1" applyBorder="1" applyAlignment="1" applyProtection="1">
      <alignment horizontal="center"/>
    </xf>
    <xf numFmtId="164" fontId="7" fillId="2" borderId="13" xfId="1" applyNumberFormat="1" applyFont="1" applyFill="1" applyBorder="1" applyAlignment="1" applyProtection="1">
      <alignment wrapText="1"/>
      <protection locked="0"/>
    </xf>
    <xf numFmtId="44" fontId="7" fillId="0" borderId="14" xfId="1" applyFont="1" applyBorder="1" applyAlignment="1" applyProtection="1">
      <alignment wrapText="1"/>
    </xf>
    <xf numFmtId="44" fontId="7" fillId="0" borderId="11" xfId="1" applyFont="1" applyBorder="1" applyProtection="1"/>
    <xf numFmtId="0" fontId="7" fillId="0" borderId="0" xfId="0" applyFont="1" applyBorder="1" applyAlignment="1" applyProtection="1">
      <alignment horizontal="center"/>
    </xf>
    <xf numFmtId="44" fontId="7" fillId="0" borderId="0" xfId="1" applyFont="1" applyBorder="1" applyAlignment="1" applyProtection="1">
      <alignment horizontal="center"/>
    </xf>
    <xf numFmtId="0" fontId="0" fillId="0" borderId="22" xfId="0" applyBorder="1" applyAlignment="1">
      <alignment horizontal="right"/>
    </xf>
    <xf numFmtId="0" fontId="0" fillId="5" borderId="19" xfId="0" applyFill="1" applyBorder="1" applyAlignment="1" applyProtection="1">
      <alignment horizontal="left" wrapText="1"/>
    </xf>
    <xf numFmtId="0" fontId="0" fillId="5" borderId="17" xfId="0" applyFill="1" applyBorder="1" applyAlignment="1" applyProtection="1">
      <alignment horizontal="left" wrapText="1"/>
    </xf>
    <xf numFmtId="0" fontId="0" fillId="5" borderId="20" xfId="0" applyFill="1" applyBorder="1" applyAlignment="1" applyProtection="1">
      <alignment horizontal="left" wrapText="1"/>
    </xf>
    <xf numFmtId="0" fontId="0" fillId="5" borderId="18" xfId="0" applyFill="1" applyBorder="1" applyAlignment="1" applyProtection="1">
      <alignment horizontal="left" wrapText="1"/>
    </xf>
    <xf numFmtId="0" fontId="0" fillId="5" borderId="0" xfId="0" applyFill="1" applyBorder="1" applyAlignment="1" applyProtection="1">
      <alignment horizontal="left" wrapText="1"/>
    </xf>
    <xf numFmtId="0" fontId="0" fillId="5" borderId="11" xfId="0" applyFill="1" applyBorder="1" applyAlignment="1" applyProtection="1">
      <alignment horizontal="left" wrapText="1"/>
    </xf>
    <xf numFmtId="0" fontId="0" fillId="5" borderId="2" xfId="0" applyFill="1" applyBorder="1" applyAlignment="1" applyProtection="1">
      <alignment horizontal="left" wrapText="1"/>
    </xf>
    <xf numFmtId="0" fontId="0" fillId="5" borderId="1" xfId="0" applyFill="1" applyBorder="1" applyAlignment="1" applyProtection="1">
      <alignment horizontal="left" wrapText="1"/>
    </xf>
    <xf numFmtId="0" fontId="0" fillId="5" borderId="3" xfId="0" applyFill="1" applyBorder="1" applyAlignment="1" applyProtection="1">
      <alignment horizontal="left" wrapText="1"/>
    </xf>
    <xf numFmtId="0" fontId="0" fillId="0" borderId="1" xfId="0" applyBorder="1" applyAlignment="1" applyProtection="1">
      <alignment horizontal="left"/>
    </xf>
    <xf numFmtId="0" fontId="0" fillId="0" borderId="3" xfId="0" applyBorder="1" applyAlignment="1" applyProtection="1">
      <alignment horizontal="left"/>
    </xf>
    <xf numFmtId="0" fontId="3" fillId="0" borderId="17" xfId="0" applyFont="1" applyBorder="1" applyAlignment="1" applyProtection="1">
      <alignment horizontal="left"/>
    </xf>
    <xf numFmtId="0" fontId="0" fillId="0" borderId="2" xfId="0" applyBorder="1" applyAlignment="1" applyProtection="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6"/>
  <sheetViews>
    <sheetView tabSelected="1" workbookViewId="0">
      <selection activeCell="P8" sqref="P8"/>
    </sheetView>
  </sheetViews>
  <sheetFormatPr defaultRowHeight="14.4" x14ac:dyDescent="0.3"/>
  <cols>
    <col min="2" max="2" width="37.44140625" bestFit="1" customWidth="1"/>
    <col min="3" max="3" width="13.44140625" customWidth="1"/>
    <col min="19" max="19" width="42.44140625" customWidth="1"/>
    <col min="20" max="25" width="8.6640625" customWidth="1"/>
    <col min="26" max="26" width="10.109375" customWidth="1"/>
  </cols>
  <sheetData>
    <row r="1" spans="2:26" x14ac:dyDescent="0.3">
      <c r="B1" t="s">
        <v>40</v>
      </c>
    </row>
    <row r="2" spans="2:26" x14ac:dyDescent="0.3">
      <c r="B2" s="44" t="s">
        <v>32</v>
      </c>
    </row>
    <row r="4" spans="2:26" x14ac:dyDescent="0.3">
      <c r="B4" s="1" t="s">
        <v>0</v>
      </c>
      <c r="C4" s="1" t="s">
        <v>1</v>
      </c>
      <c r="D4" s="2"/>
      <c r="E4" s="1"/>
      <c r="F4" s="2"/>
      <c r="G4" s="1"/>
      <c r="H4" s="2"/>
      <c r="I4" s="1"/>
      <c r="J4" s="3"/>
      <c r="K4" s="4"/>
      <c r="L4" s="2"/>
      <c r="M4" s="1"/>
      <c r="N4" s="2"/>
      <c r="O4" s="1"/>
      <c r="P4" s="2"/>
      <c r="Q4" s="1"/>
      <c r="R4" s="1"/>
      <c r="S4" s="1"/>
      <c r="T4" s="1"/>
      <c r="U4" s="1"/>
    </row>
    <row r="5" spans="2:26" ht="42.75" customHeight="1" thickBot="1" x14ac:dyDescent="0.35">
      <c r="B5" s="1"/>
      <c r="C5" s="43" t="s">
        <v>39</v>
      </c>
      <c r="D5" s="6" t="s">
        <v>2</v>
      </c>
      <c r="E5" s="5"/>
      <c r="F5" s="7" t="s">
        <v>3</v>
      </c>
      <c r="G5" s="46"/>
      <c r="H5" s="7" t="s">
        <v>4</v>
      </c>
      <c r="I5" s="46"/>
      <c r="J5" s="114" t="s">
        <v>5</v>
      </c>
      <c r="K5" s="112"/>
      <c r="L5" s="114" t="s">
        <v>6</v>
      </c>
      <c r="M5" s="112"/>
      <c r="N5" s="114" t="s">
        <v>7</v>
      </c>
      <c r="O5" s="112"/>
      <c r="P5" s="111" t="s">
        <v>34</v>
      </c>
      <c r="Q5" s="112"/>
      <c r="R5" s="91"/>
      <c r="T5" s="88" t="s">
        <v>2</v>
      </c>
      <c r="U5" s="89" t="s">
        <v>3</v>
      </c>
      <c r="V5" s="90" t="s">
        <v>13</v>
      </c>
      <c r="W5" s="90" t="s">
        <v>5</v>
      </c>
      <c r="X5" s="90" t="s">
        <v>6</v>
      </c>
      <c r="Y5" s="90" t="s">
        <v>7</v>
      </c>
      <c r="Z5" s="90" t="s">
        <v>34</v>
      </c>
    </row>
    <row r="6" spans="2:26" ht="15" thickBot="1" x14ac:dyDescent="0.35">
      <c r="B6" s="8" t="s">
        <v>8</v>
      </c>
      <c r="C6" s="94">
        <v>550</v>
      </c>
      <c r="D6" s="50">
        <v>0.13</v>
      </c>
      <c r="E6" s="51">
        <f>C6*D6</f>
        <v>71.5</v>
      </c>
      <c r="F6" s="65">
        <v>0.12</v>
      </c>
      <c r="G6" s="53">
        <f>C6*F6</f>
        <v>66</v>
      </c>
      <c r="H6" s="65">
        <v>0.11</v>
      </c>
      <c r="I6" s="53">
        <f>C6*H6</f>
        <v>60.5</v>
      </c>
      <c r="J6" s="55">
        <v>0.1</v>
      </c>
      <c r="K6" s="59">
        <f>C6*J6</f>
        <v>55</v>
      </c>
      <c r="L6" s="58">
        <v>0.09</v>
      </c>
      <c r="M6" s="53">
        <f>C6*L6</f>
        <v>49.5</v>
      </c>
      <c r="N6" s="52">
        <v>8.5000000000000006E-2</v>
      </c>
      <c r="O6" s="57">
        <f>C6*N6</f>
        <v>46.75</v>
      </c>
      <c r="P6" s="52">
        <v>0.08</v>
      </c>
      <c r="Q6" s="15">
        <f>C6*P6</f>
        <v>44</v>
      </c>
      <c r="R6" s="37"/>
      <c r="S6" s="101" t="s">
        <v>35</v>
      </c>
      <c r="T6" s="47">
        <v>5</v>
      </c>
      <c r="U6" s="47">
        <v>4.25</v>
      </c>
      <c r="V6" s="48">
        <v>3.5</v>
      </c>
      <c r="W6" s="48">
        <v>2.75</v>
      </c>
      <c r="X6" s="48">
        <v>2.5</v>
      </c>
      <c r="Y6" s="48">
        <v>2.25</v>
      </c>
      <c r="Z6" s="48">
        <v>1.75</v>
      </c>
    </row>
    <row r="7" spans="2:26" ht="15" thickBot="1" x14ac:dyDescent="0.35">
      <c r="B7" s="8" t="s">
        <v>8</v>
      </c>
      <c r="C7" s="94" t="s">
        <v>30</v>
      </c>
      <c r="D7" s="50">
        <v>3.25</v>
      </c>
      <c r="E7" s="51"/>
      <c r="F7" s="65">
        <v>3</v>
      </c>
      <c r="G7" s="53"/>
      <c r="H7" s="65">
        <v>2.75</v>
      </c>
      <c r="I7" s="53"/>
      <c r="J7" s="55">
        <v>2.5</v>
      </c>
      <c r="K7" s="59"/>
      <c r="L7" s="58">
        <v>2.25</v>
      </c>
      <c r="M7" s="53"/>
      <c r="N7" s="52">
        <v>2.125</v>
      </c>
      <c r="O7" s="57"/>
      <c r="P7" s="52">
        <v>2</v>
      </c>
      <c r="Q7" s="15"/>
      <c r="R7" s="37"/>
      <c r="S7" s="101" t="s">
        <v>36</v>
      </c>
      <c r="T7" s="47">
        <v>7.25</v>
      </c>
      <c r="U7" s="47">
        <v>6.25</v>
      </c>
      <c r="V7" s="48">
        <v>5.5</v>
      </c>
      <c r="W7" s="48">
        <v>4.25</v>
      </c>
      <c r="X7" s="48">
        <v>3.75</v>
      </c>
      <c r="Y7" s="48">
        <v>3.25</v>
      </c>
      <c r="Z7" s="48">
        <v>2.75</v>
      </c>
    </row>
    <row r="8" spans="2:26" ht="15" thickBot="1" x14ac:dyDescent="0.35">
      <c r="B8" s="8" t="s">
        <v>8</v>
      </c>
      <c r="C8" s="94" t="s">
        <v>33</v>
      </c>
      <c r="D8" s="50">
        <v>3</v>
      </c>
      <c r="E8" s="51"/>
      <c r="F8" s="65">
        <v>2.75</v>
      </c>
      <c r="G8" s="53"/>
      <c r="H8" s="65">
        <v>2.5</v>
      </c>
      <c r="I8" s="53"/>
      <c r="J8" s="55">
        <v>2.25</v>
      </c>
      <c r="K8" s="59"/>
      <c r="L8" s="58">
        <v>2</v>
      </c>
      <c r="M8" s="53"/>
      <c r="N8" s="52">
        <v>1.75</v>
      </c>
      <c r="O8" s="57"/>
      <c r="P8" s="52">
        <v>1.5</v>
      </c>
      <c r="Q8" s="15"/>
      <c r="R8" s="37"/>
      <c r="S8" s="101" t="s">
        <v>37</v>
      </c>
      <c r="T8" s="47">
        <v>6</v>
      </c>
      <c r="U8" s="47">
        <v>5</v>
      </c>
      <c r="V8" s="48">
        <v>4.25</v>
      </c>
      <c r="W8" s="48">
        <v>3.5</v>
      </c>
      <c r="X8" s="48">
        <v>3</v>
      </c>
      <c r="Y8" s="48">
        <v>2.5</v>
      </c>
      <c r="Z8" s="48">
        <v>2</v>
      </c>
    </row>
    <row r="9" spans="2:26" ht="15" thickBot="1" x14ac:dyDescent="0.35">
      <c r="B9" s="8" t="s">
        <v>9</v>
      </c>
      <c r="C9" s="95">
        <v>550</v>
      </c>
      <c r="D9" s="50">
        <f>D6</f>
        <v>0.13</v>
      </c>
      <c r="E9" s="51">
        <f t="shared" ref="E9:E12" si="0">C9*D9</f>
        <v>71.5</v>
      </c>
      <c r="F9" s="65">
        <f>F6</f>
        <v>0.12</v>
      </c>
      <c r="G9" s="53">
        <f>C9*F9</f>
        <v>66</v>
      </c>
      <c r="H9" s="65">
        <f>H6</f>
        <v>0.11</v>
      </c>
      <c r="I9" s="53">
        <f>C9*H9</f>
        <v>60.5</v>
      </c>
      <c r="J9" s="55">
        <f>J6</f>
        <v>0.1</v>
      </c>
      <c r="K9" s="59">
        <f>C9*J9</f>
        <v>55</v>
      </c>
      <c r="L9" s="58">
        <f>L6</f>
        <v>0.09</v>
      </c>
      <c r="M9" s="57">
        <f>C9*L9</f>
        <v>49.5</v>
      </c>
      <c r="N9" s="52">
        <f>N6</f>
        <v>8.5000000000000006E-2</v>
      </c>
      <c r="O9" s="57">
        <f>C9*N9</f>
        <v>46.75</v>
      </c>
      <c r="P9" s="52">
        <f>P6</f>
        <v>0.08</v>
      </c>
      <c r="Q9" s="15">
        <f>C9*P9</f>
        <v>44</v>
      </c>
      <c r="R9" s="37"/>
      <c r="S9" s="101" t="s">
        <v>38</v>
      </c>
      <c r="T9" s="47">
        <v>6</v>
      </c>
      <c r="U9" s="47">
        <v>5</v>
      </c>
      <c r="V9" s="48">
        <v>4.25</v>
      </c>
      <c r="W9" s="48">
        <v>3.5</v>
      </c>
      <c r="X9" s="48">
        <v>3</v>
      </c>
      <c r="Y9" s="48">
        <v>2.5</v>
      </c>
      <c r="Z9" s="48">
        <v>2</v>
      </c>
    </row>
    <row r="10" spans="2:26" ht="15" thickBot="1" x14ac:dyDescent="0.35">
      <c r="B10" s="8" t="s">
        <v>9</v>
      </c>
      <c r="C10" s="95" t="s">
        <v>30</v>
      </c>
      <c r="D10" s="50">
        <v>3.25</v>
      </c>
      <c r="E10" s="51"/>
      <c r="F10" s="65">
        <v>3</v>
      </c>
      <c r="G10" s="66"/>
      <c r="H10" s="65">
        <v>2.75</v>
      </c>
      <c r="I10" s="60"/>
      <c r="J10" s="96">
        <v>2.5</v>
      </c>
      <c r="K10" s="97"/>
      <c r="L10" s="58">
        <v>2.25</v>
      </c>
      <c r="M10" s="60"/>
      <c r="N10" s="52">
        <v>2.125</v>
      </c>
      <c r="O10" s="60"/>
      <c r="P10" s="52">
        <v>2</v>
      </c>
      <c r="Q10" s="17"/>
      <c r="R10" s="37"/>
      <c r="T10" s="1"/>
      <c r="U10" s="1"/>
    </row>
    <row r="11" spans="2:26" ht="15" thickBot="1" x14ac:dyDescent="0.35">
      <c r="B11" s="8" t="s">
        <v>9</v>
      </c>
      <c r="C11" s="94" t="s">
        <v>33</v>
      </c>
      <c r="D11" s="50">
        <v>3</v>
      </c>
      <c r="E11" s="51"/>
      <c r="F11" s="65">
        <v>2.75</v>
      </c>
      <c r="G11" s="53"/>
      <c r="H11" s="65">
        <v>2.5</v>
      </c>
      <c r="I11" s="53"/>
      <c r="J11" s="55">
        <v>2.25</v>
      </c>
      <c r="K11" s="59"/>
      <c r="L11" s="58">
        <v>2</v>
      </c>
      <c r="M11" s="53"/>
      <c r="N11" s="52">
        <v>1.75</v>
      </c>
      <c r="O11" s="57"/>
      <c r="P11" s="52">
        <v>1.5</v>
      </c>
      <c r="Q11" s="17"/>
      <c r="R11" s="37"/>
      <c r="T11" s="1"/>
      <c r="U11" s="1"/>
    </row>
    <row r="12" spans="2:26" ht="15" thickBot="1" x14ac:dyDescent="0.35">
      <c r="B12" s="8" t="s">
        <v>10</v>
      </c>
      <c r="C12" s="95">
        <v>550</v>
      </c>
      <c r="D12" s="50">
        <v>0.14000000000000001</v>
      </c>
      <c r="E12" s="51">
        <f t="shared" si="0"/>
        <v>77.000000000000014</v>
      </c>
      <c r="F12" s="52">
        <v>0.14000000000000001</v>
      </c>
      <c r="G12" s="98">
        <f>C12*F12</f>
        <v>77.000000000000014</v>
      </c>
      <c r="H12" s="52">
        <v>0.12</v>
      </c>
      <c r="I12" s="60">
        <f>C12*H12</f>
        <v>66</v>
      </c>
      <c r="J12" s="96">
        <v>0.1</v>
      </c>
      <c r="K12" s="97">
        <f>C12*J12</f>
        <v>55</v>
      </c>
      <c r="L12" s="52">
        <v>0.1</v>
      </c>
      <c r="M12" s="60">
        <f>C12*L12</f>
        <v>55</v>
      </c>
      <c r="N12" s="52">
        <v>0.1</v>
      </c>
      <c r="O12" s="60">
        <f>C12*N12</f>
        <v>55</v>
      </c>
      <c r="P12" s="52">
        <v>0.1</v>
      </c>
      <c r="Q12" s="17">
        <f>C12*P12</f>
        <v>55</v>
      </c>
      <c r="R12" s="37"/>
      <c r="T12" s="1"/>
      <c r="U12" s="1"/>
    </row>
    <row r="13" spans="2:26" ht="15" thickBot="1" x14ac:dyDescent="0.35">
      <c r="B13" s="8" t="s">
        <v>10</v>
      </c>
      <c r="C13" s="99" t="s">
        <v>30</v>
      </c>
      <c r="D13" s="50">
        <v>3.5</v>
      </c>
      <c r="E13" s="100"/>
      <c r="F13" s="50">
        <v>3.5</v>
      </c>
      <c r="G13" s="98"/>
      <c r="H13" s="50">
        <v>3</v>
      </c>
      <c r="I13" s="66"/>
      <c r="J13" s="50">
        <v>2.5</v>
      </c>
      <c r="K13" s="67"/>
      <c r="L13" s="50">
        <v>2.5</v>
      </c>
      <c r="M13" s="66"/>
      <c r="N13" s="50">
        <v>2.5</v>
      </c>
      <c r="O13" s="66"/>
      <c r="P13" s="50">
        <v>2.5</v>
      </c>
      <c r="Q13" s="16"/>
      <c r="R13" s="37"/>
      <c r="T13" s="1"/>
      <c r="U13" s="1"/>
    </row>
    <row r="14" spans="2:26" ht="15" thickBot="1" x14ac:dyDescent="0.35">
      <c r="B14" s="8" t="s">
        <v>10</v>
      </c>
      <c r="C14" s="94" t="s">
        <v>33</v>
      </c>
      <c r="D14" s="50"/>
      <c r="E14" s="100"/>
      <c r="F14" s="50"/>
      <c r="G14" s="98"/>
      <c r="H14" s="50"/>
      <c r="I14" s="66"/>
      <c r="J14" s="50"/>
      <c r="K14" s="67"/>
      <c r="L14" s="50"/>
      <c r="M14" s="66"/>
      <c r="N14" s="50"/>
      <c r="O14" s="66"/>
      <c r="P14" s="50"/>
      <c r="Q14" s="16"/>
      <c r="R14" s="37"/>
      <c r="T14" s="35"/>
      <c r="U14" s="28"/>
    </row>
    <row r="15" spans="2:26" ht="15" thickBot="1" x14ac:dyDescent="0.35">
      <c r="B15" s="18"/>
      <c r="C15" s="19" t="s">
        <v>11</v>
      </c>
      <c r="D15" s="20"/>
      <c r="E15" s="21">
        <f>SUM(E6:E12)</f>
        <v>220</v>
      </c>
      <c r="F15" s="22"/>
      <c r="G15" s="23">
        <f>G6+G9+G12</f>
        <v>209</v>
      </c>
      <c r="H15" s="24"/>
      <c r="I15" s="23">
        <f>I6+I9+I12</f>
        <v>187</v>
      </c>
      <c r="J15" s="25"/>
      <c r="K15" s="26">
        <f>K6+K9+K12</f>
        <v>165</v>
      </c>
      <c r="L15" s="27"/>
      <c r="M15" s="23">
        <f>M6+M9+M12</f>
        <v>154</v>
      </c>
      <c r="N15" s="24"/>
      <c r="O15" s="23">
        <f>O6+O9+O12</f>
        <v>148.5</v>
      </c>
      <c r="P15" s="24"/>
      <c r="Q15" s="23">
        <f>Q6+Q9+Q12</f>
        <v>143</v>
      </c>
      <c r="R15" s="92"/>
    </row>
    <row r="16" spans="2:26" x14ac:dyDescent="0.3">
      <c r="B16" s="28"/>
      <c r="C16" s="29"/>
      <c r="D16" s="30"/>
      <c r="E16" s="29"/>
      <c r="F16" s="30"/>
      <c r="G16" s="29"/>
      <c r="H16" s="30"/>
      <c r="I16" s="29"/>
      <c r="J16" s="31"/>
      <c r="K16" s="32"/>
      <c r="L16" s="30"/>
      <c r="M16" s="29"/>
      <c r="N16" s="30"/>
      <c r="O16" s="29"/>
      <c r="P16" s="30"/>
      <c r="Q16" s="29"/>
      <c r="R16" s="28"/>
    </row>
    <row r="17" spans="1:20" ht="58.2" thickBot="1" x14ac:dyDescent="0.35">
      <c r="B17" s="19" t="s">
        <v>12</v>
      </c>
      <c r="C17" s="43" t="s">
        <v>39</v>
      </c>
      <c r="D17" s="6" t="s">
        <v>2</v>
      </c>
      <c r="E17" s="1"/>
      <c r="F17" s="2" t="s">
        <v>3</v>
      </c>
      <c r="G17" s="1"/>
      <c r="H17" s="2" t="s">
        <v>13</v>
      </c>
      <c r="I17" s="1"/>
      <c r="J17" s="3" t="s">
        <v>5</v>
      </c>
      <c r="K17" s="4"/>
      <c r="L17" s="2" t="s">
        <v>6</v>
      </c>
      <c r="M17" s="1"/>
      <c r="N17" s="2" t="s">
        <v>7</v>
      </c>
      <c r="O17" s="1"/>
      <c r="P17" s="111" t="s">
        <v>34</v>
      </c>
      <c r="Q17" s="112"/>
      <c r="R17" s="91"/>
    </row>
    <row r="18" spans="1:20" ht="15" thickBot="1" x14ac:dyDescent="0.35">
      <c r="A18" s="49"/>
      <c r="B18" s="8" t="s">
        <v>14</v>
      </c>
      <c r="C18" s="9">
        <v>550</v>
      </c>
      <c r="D18" s="50">
        <v>1.4999999999999999E-2</v>
      </c>
      <c r="E18" s="75">
        <f>C18*D18</f>
        <v>8.25</v>
      </c>
      <c r="F18" s="52">
        <v>1.2999999999999999E-2</v>
      </c>
      <c r="G18" s="76">
        <f>C18*F18</f>
        <v>7.1499999999999995</v>
      </c>
      <c r="H18" s="52">
        <v>1.0999999999999999E-2</v>
      </c>
      <c r="I18" s="77">
        <f>C18*H18</f>
        <v>6.05</v>
      </c>
      <c r="J18" s="55">
        <v>8.9999999999999993E-3</v>
      </c>
      <c r="K18" s="78">
        <f>C18*J18</f>
        <v>4.9499999999999993</v>
      </c>
      <c r="L18" s="52">
        <v>7.0000000000000001E-3</v>
      </c>
      <c r="M18" s="79">
        <f>C18*L18</f>
        <v>3.85</v>
      </c>
      <c r="N18" s="52">
        <v>6.0000000000000001E-3</v>
      </c>
      <c r="O18" s="79">
        <f>C18*N18</f>
        <v>3.3000000000000003</v>
      </c>
      <c r="P18" s="50">
        <v>5.0000000000000001E-3</v>
      </c>
      <c r="Q18" s="77">
        <f>C18*P18</f>
        <v>2.75</v>
      </c>
      <c r="R18" s="86"/>
      <c r="T18" s="45"/>
    </row>
    <row r="19" spans="1:20" ht="15" thickBot="1" x14ac:dyDescent="0.35">
      <c r="A19" s="49"/>
      <c r="B19" s="8" t="s">
        <v>14</v>
      </c>
      <c r="C19" s="9" t="s">
        <v>30</v>
      </c>
      <c r="D19" s="50">
        <v>0.375</v>
      </c>
      <c r="E19" s="75"/>
      <c r="F19" s="52">
        <v>0.32500000000000001</v>
      </c>
      <c r="G19" s="76"/>
      <c r="H19" s="52">
        <v>0.27500000000000002</v>
      </c>
      <c r="I19" s="77"/>
      <c r="J19" s="55">
        <v>0.22500000000000001</v>
      </c>
      <c r="K19" s="78"/>
      <c r="L19" s="52">
        <v>0.17499999999999999</v>
      </c>
      <c r="M19" s="79"/>
      <c r="N19" s="52">
        <v>0.15</v>
      </c>
      <c r="O19" s="79"/>
      <c r="P19" s="50">
        <v>0.125</v>
      </c>
      <c r="Q19" s="77"/>
      <c r="R19" s="86"/>
      <c r="T19" s="45"/>
    </row>
    <row r="20" spans="1:20" ht="15" thickBot="1" x14ac:dyDescent="0.35">
      <c r="A20" s="49"/>
      <c r="B20" s="8" t="s">
        <v>14</v>
      </c>
      <c r="C20" s="9" t="s">
        <v>33</v>
      </c>
      <c r="D20" s="50">
        <v>0.5</v>
      </c>
      <c r="E20" s="51"/>
      <c r="F20" s="52">
        <v>0.45</v>
      </c>
      <c r="G20" s="53"/>
      <c r="H20" s="52">
        <v>0.4</v>
      </c>
      <c r="I20" s="54"/>
      <c r="J20" s="55">
        <v>0.35</v>
      </c>
      <c r="K20" s="59"/>
      <c r="L20" s="52">
        <v>0.3</v>
      </c>
      <c r="M20" s="57"/>
      <c r="N20" s="52">
        <v>0.25</v>
      </c>
      <c r="O20" s="57"/>
      <c r="P20" s="50">
        <v>0.2</v>
      </c>
      <c r="Q20" s="54"/>
      <c r="R20" s="66"/>
      <c r="T20" s="45"/>
    </row>
    <row r="21" spans="1:20" ht="15" thickBot="1" x14ac:dyDescent="0.35">
      <c r="A21" s="49"/>
      <c r="B21" s="8" t="s">
        <v>15</v>
      </c>
      <c r="C21" s="9">
        <v>550</v>
      </c>
      <c r="D21" s="50">
        <v>0</v>
      </c>
      <c r="E21" s="75">
        <f t="shared" ref="E21:E39" si="1">C21*D21</f>
        <v>0</v>
      </c>
      <c r="F21" s="52">
        <f>$F$24</f>
        <v>0</v>
      </c>
      <c r="G21" s="76">
        <f t="shared" ref="G21:G42" si="2">C21*F21</f>
        <v>0</v>
      </c>
      <c r="H21" s="52">
        <f>$H$24</f>
        <v>0</v>
      </c>
      <c r="I21" s="77">
        <f t="shared" ref="I21:I42" si="3">C21*H21</f>
        <v>0</v>
      </c>
      <c r="J21" s="55">
        <f>$J$24</f>
        <v>0</v>
      </c>
      <c r="K21" s="80">
        <f t="shared" ref="K21:K42" si="4">C21*J21</f>
        <v>0</v>
      </c>
      <c r="L21" s="52">
        <f>$L$24</f>
        <v>0</v>
      </c>
      <c r="M21" s="79">
        <f t="shared" ref="M21:M42" si="5">C21*L21</f>
        <v>0</v>
      </c>
      <c r="N21" s="52">
        <f>$N$24</f>
        <v>0</v>
      </c>
      <c r="O21" s="79">
        <f t="shared" ref="O21:O42" si="6">C21*N21</f>
        <v>0</v>
      </c>
      <c r="P21" s="50">
        <f>$P$24</f>
        <v>0</v>
      </c>
      <c r="Q21" s="77">
        <f t="shared" ref="Q21:Q42" si="7">C21*P21</f>
        <v>0</v>
      </c>
      <c r="R21" s="86"/>
      <c r="T21" s="45"/>
    </row>
    <row r="22" spans="1:20" ht="15" thickBot="1" x14ac:dyDescent="0.35">
      <c r="A22" s="49"/>
      <c r="B22" s="8" t="s">
        <v>15</v>
      </c>
      <c r="C22" s="9" t="s">
        <v>30</v>
      </c>
      <c r="D22" s="50">
        <v>0</v>
      </c>
      <c r="E22" s="75"/>
      <c r="F22" s="52"/>
      <c r="G22" s="76"/>
      <c r="H22" s="52"/>
      <c r="I22" s="77"/>
      <c r="J22" s="55"/>
      <c r="K22" s="80"/>
      <c r="L22" s="52"/>
      <c r="M22" s="79"/>
      <c r="N22" s="52"/>
      <c r="O22" s="79"/>
      <c r="P22" s="50"/>
      <c r="Q22" s="77"/>
      <c r="R22" s="86"/>
      <c r="T22" s="45"/>
    </row>
    <row r="23" spans="1:20" ht="15" thickBot="1" x14ac:dyDescent="0.35">
      <c r="A23" s="49"/>
      <c r="B23" s="8" t="s">
        <v>15</v>
      </c>
      <c r="C23" s="9" t="s">
        <v>33</v>
      </c>
      <c r="D23" s="50">
        <v>0</v>
      </c>
      <c r="E23" s="51"/>
      <c r="F23" s="52">
        <v>0</v>
      </c>
      <c r="G23" s="53"/>
      <c r="H23" s="52">
        <v>0</v>
      </c>
      <c r="I23" s="54"/>
      <c r="J23" s="55">
        <v>0</v>
      </c>
      <c r="K23" s="59"/>
      <c r="L23" s="52">
        <v>0</v>
      </c>
      <c r="M23" s="57"/>
      <c r="N23" s="52">
        <v>0</v>
      </c>
      <c r="O23" s="57"/>
      <c r="P23" s="50">
        <v>0</v>
      </c>
      <c r="Q23" s="54"/>
      <c r="R23" s="66"/>
      <c r="T23" s="45"/>
    </row>
    <row r="24" spans="1:20" ht="15" thickBot="1" x14ac:dyDescent="0.35">
      <c r="A24" s="49"/>
      <c r="B24" s="8" t="s">
        <v>16</v>
      </c>
      <c r="C24" s="9">
        <v>550</v>
      </c>
      <c r="D24" s="50">
        <v>0</v>
      </c>
      <c r="E24" s="75">
        <f t="shared" si="1"/>
        <v>0</v>
      </c>
      <c r="F24" s="52">
        <v>0</v>
      </c>
      <c r="G24" s="76">
        <f t="shared" si="2"/>
        <v>0</v>
      </c>
      <c r="H24" s="52">
        <v>0</v>
      </c>
      <c r="I24" s="77">
        <f t="shared" si="3"/>
        <v>0</v>
      </c>
      <c r="J24" s="55">
        <v>0</v>
      </c>
      <c r="K24" s="80">
        <f t="shared" si="4"/>
        <v>0</v>
      </c>
      <c r="L24" s="52">
        <v>0</v>
      </c>
      <c r="M24" s="79">
        <f t="shared" si="5"/>
        <v>0</v>
      </c>
      <c r="N24" s="52">
        <v>0</v>
      </c>
      <c r="O24" s="79">
        <f t="shared" si="6"/>
        <v>0</v>
      </c>
      <c r="P24" s="50">
        <v>0</v>
      </c>
      <c r="Q24" s="77">
        <f t="shared" si="7"/>
        <v>0</v>
      </c>
      <c r="R24" s="86"/>
      <c r="T24" s="45"/>
    </row>
    <row r="25" spans="1:20" ht="15" thickBot="1" x14ac:dyDescent="0.35">
      <c r="A25" s="49"/>
      <c r="B25" s="8" t="s">
        <v>16</v>
      </c>
      <c r="C25" s="9" t="s">
        <v>30</v>
      </c>
      <c r="D25" s="50">
        <v>0</v>
      </c>
      <c r="E25" s="75"/>
      <c r="F25" s="52"/>
      <c r="G25" s="76"/>
      <c r="H25" s="52"/>
      <c r="I25" s="77"/>
      <c r="J25" s="55"/>
      <c r="K25" s="80"/>
      <c r="L25" s="52"/>
      <c r="M25" s="79"/>
      <c r="N25" s="52"/>
      <c r="O25" s="79"/>
      <c r="P25" s="50"/>
      <c r="Q25" s="77"/>
      <c r="R25" s="86"/>
      <c r="T25" s="45"/>
    </row>
    <row r="26" spans="1:20" ht="15" thickBot="1" x14ac:dyDescent="0.35">
      <c r="A26" s="49"/>
      <c r="B26" s="8" t="s">
        <v>16</v>
      </c>
      <c r="C26" s="9" t="s">
        <v>33</v>
      </c>
      <c r="D26" s="50">
        <v>0</v>
      </c>
      <c r="E26" s="51"/>
      <c r="F26" s="50">
        <v>0</v>
      </c>
      <c r="G26" s="53"/>
      <c r="H26" s="50">
        <v>0</v>
      </c>
      <c r="I26" s="54"/>
      <c r="J26" s="50">
        <v>0</v>
      </c>
      <c r="K26" s="59"/>
      <c r="L26" s="50">
        <v>0</v>
      </c>
      <c r="M26" s="57"/>
      <c r="N26" s="50">
        <v>0</v>
      </c>
      <c r="O26" s="57"/>
      <c r="P26" s="50">
        <v>0</v>
      </c>
      <c r="Q26" s="54"/>
      <c r="R26" s="66"/>
      <c r="T26" s="45"/>
    </row>
    <row r="27" spans="1:20" ht="15" thickBot="1" x14ac:dyDescent="0.35">
      <c r="A27" s="49"/>
      <c r="B27" s="8" t="s">
        <v>17</v>
      </c>
      <c r="C27" s="9">
        <v>550</v>
      </c>
      <c r="D27" s="50">
        <v>6.3E-2</v>
      </c>
      <c r="E27" s="75">
        <f t="shared" si="1"/>
        <v>34.65</v>
      </c>
      <c r="F27" s="52">
        <v>5.6000000000000001E-2</v>
      </c>
      <c r="G27" s="76">
        <f t="shared" si="2"/>
        <v>30.8</v>
      </c>
      <c r="H27" s="52">
        <v>4.8000000000000001E-2</v>
      </c>
      <c r="I27" s="77">
        <f t="shared" si="3"/>
        <v>26.400000000000002</v>
      </c>
      <c r="J27" s="55">
        <v>0.04</v>
      </c>
      <c r="K27" s="80">
        <f t="shared" si="4"/>
        <v>22</v>
      </c>
      <c r="L27" s="52">
        <v>3.2000000000000001E-2</v>
      </c>
      <c r="M27" s="79">
        <f t="shared" si="5"/>
        <v>17.600000000000001</v>
      </c>
      <c r="N27" s="52">
        <v>2.4E-2</v>
      </c>
      <c r="O27" s="79">
        <f t="shared" si="6"/>
        <v>13.200000000000001</v>
      </c>
      <c r="P27" s="50">
        <v>1.6E-2</v>
      </c>
      <c r="Q27" s="77">
        <f t="shared" si="7"/>
        <v>8.8000000000000007</v>
      </c>
      <c r="R27" s="86"/>
    </row>
    <row r="28" spans="1:20" ht="15" thickBot="1" x14ac:dyDescent="0.35">
      <c r="A28" s="49"/>
      <c r="B28" s="8" t="s">
        <v>17</v>
      </c>
      <c r="C28" s="9" t="s">
        <v>30</v>
      </c>
      <c r="D28" s="50">
        <v>1.575</v>
      </c>
      <c r="E28" s="75"/>
      <c r="F28" s="52">
        <v>1.4</v>
      </c>
      <c r="G28" s="76"/>
      <c r="H28" s="52">
        <v>1.2</v>
      </c>
      <c r="I28" s="77"/>
      <c r="J28" s="55">
        <v>1</v>
      </c>
      <c r="K28" s="80"/>
      <c r="L28" s="52">
        <v>0.8</v>
      </c>
      <c r="M28" s="79"/>
      <c r="N28" s="52">
        <v>0.6</v>
      </c>
      <c r="O28" s="79"/>
      <c r="P28" s="50">
        <v>0.4</v>
      </c>
      <c r="Q28" s="77"/>
      <c r="R28" s="86"/>
    </row>
    <row r="29" spans="1:20" ht="15" thickBot="1" x14ac:dyDescent="0.35">
      <c r="A29" s="49"/>
      <c r="B29" s="8" t="s">
        <v>17</v>
      </c>
      <c r="C29" s="9" t="s">
        <v>33</v>
      </c>
      <c r="D29" s="50">
        <v>2</v>
      </c>
      <c r="E29" s="51"/>
      <c r="F29" s="50">
        <v>1.5</v>
      </c>
      <c r="G29" s="53"/>
      <c r="H29" s="50">
        <v>1</v>
      </c>
      <c r="I29" s="54"/>
      <c r="J29" s="50">
        <v>0.5</v>
      </c>
      <c r="K29" s="59"/>
      <c r="L29" s="50">
        <v>0.5</v>
      </c>
      <c r="M29" s="57"/>
      <c r="N29" s="50">
        <v>0.5</v>
      </c>
      <c r="O29" s="57"/>
      <c r="P29" s="50">
        <v>0.25</v>
      </c>
      <c r="Q29" s="54"/>
      <c r="R29" s="66"/>
    </row>
    <row r="30" spans="1:20" ht="15" thickBot="1" x14ac:dyDescent="0.35">
      <c r="A30" s="49"/>
      <c r="B30" s="8" t="s">
        <v>18</v>
      </c>
      <c r="C30" s="9">
        <v>550</v>
      </c>
      <c r="D30" s="50">
        <v>3.2000000000000001E-2</v>
      </c>
      <c r="E30" s="75">
        <f t="shared" si="1"/>
        <v>17.600000000000001</v>
      </c>
      <c r="F30" s="52">
        <v>2.8000000000000001E-2</v>
      </c>
      <c r="G30" s="76">
        <f t="shared" si="2"/>
        <v>15.4</v>
      </c>
      <c r="H30" s="52">
        <v>2.4E-2</v>
      </c>
      <c r="I30" s="77">
        <f t="shared" si="3"/>
        <v>13.200000000000001</v>
      </c>
      <c r="J30" s="55">
        <v>0.02</v>
      </c>
      <c r="K30" s="80">
        <f t="shared" si="4"/>
        <v>11</v>
      </c>
      <c r="L30" s="52">
        <v>1.6E-2</v>
      </c>
      <c r="M30" s="79">
        <f t="shared" si="5"/>
        <v>8.8000000000000007</v>
      </c>
      <c r="N30" s="52">
        <v>1.2E-2</v>
      </c>
      <c r="O30" s="79">
        <f t="shared" si="6"/>
        <v>6.6000000000000005</v>
      </c>
      <c r="P30" s="50">
        <v>8.0000000000000002E-3</v>
      </c>
      <c r="Q30" s="77">
        <f t="shared" si="7"/>
        <v>4.4000000000000004</v>
      </c>
      <c r="R30" s="86"/>
    </row>
    <row r="31" spans="1:20" ht="15" thickBot="1" x14ac:dyDescent="0.35">
      <c r="A31" s="49"/>
      <c r="B31" s="8" t="s">
        <v>18</v>
      </c>
      <c r="C31" s="9" t="s">
        <v>30</v>
      </c>
      <c r="D31" s="50">
        <v>0.8</v>
      </c>
      <c r="E31" s="75"/>
      <c r="F31" s="52">
        <v>0.7</v>
      </c>
      <c r="G31" s="76"/>
      <c r="H31" s="52">
        <v>0.6</v>
      </c>
      <c r="I31" s="77"/>
      <c r="J31" s="55">
        <v>0.5</v>
      </c>
      <c r="K31" s="80"/>
      <c r="L31" s="52">
        <v>0.4</v>
      </c>
      <c r="M31" s="79"/>
      <c r="N31" s="52">
        <v>0.3</v>
      </c>
      <c r="O31" s="79"/>
      <c r="P31" s="50">
        <v>0.2</v>
      </c>
      <c r="Q31" s="77"/>
      <c r="R31" s="86"/>
    </row>
    <row r="32" spans="1:20" ht="15" thickBot="1" x14ac:dyDescent="0.35">
      <c r="A32" s="49"/>
      <c r="B32" s="8" t="s">
        <v>18</v>
      </c>
      <c r="C32" s="9" t="s">
        <v>33</v>
      </c>
      <c r="D32" s="50">
        <v>1</v>
      </c>
      <c r="E32" s="51"/>
      <c r="F32" s="50">
        <v>0.75</v>
      </c>
      <c r="G32" s="53"/>
      <c r="H32" s="50">
        <v>0.75</v>
      </c>
      <c r="I32" s="54"/>
      <c r="J32" s="50">
        <v>0.75</v>
      </c>
      <c r="K32" s="59"/>
      <c r="L32" s="50">
        <v>0.5</v>
      </c>
      <c r="M32" s="57"/>
      <c r="N32" s="50">
        <v>0.25</v>
      </c>
      <c r="O32" s="57"/>
      <c r="P32" s="50">
        <v>0.25</v>
      </c>
      <c r="Q32" s="54"/>
      <c r="R32" s="66"/>
    </row>
    <row r="33" spans="1:21" ht="15" thickBot="1" x14ac:dyDescent="0.35">
      <c r="A33" s="49"/>
      <c r="B33" s="8" t="s">
        <v>19</v>
      </c>
      <c r="C33" s="9">
        <v>550</v>
      </c>
      <c r="D33" s="50">
        <f>D30</f>
        <v>3.2000000000000001E-2</v>
      </c>
      <c r="E33" s="75">
        <f t="shared" si="1"/>
        <v>17.600000000000001</v>
      </c>
      <c r="F33" s="52">
        <f>F30</f>
        <v>2.8000000000000001E-2</v>
      </c>
      <c r="G33" s="76">
        <f t="shared" si="2"/>
        <v>15.4</v>
      </c>
      <c r="H33" s="52">
        <f>H30</f>
        <v>2.4E-2</v>
      </c>
      <c r="I33" s="77">
        <f t="shared" si="3"/>
        <v>13.200000000000001</v>
      </c>
      <c r="J33" s="55">
        <f>J30</f>
        <v>0.02</v>
      </c>
      <c r="K33" s="80">
        <f t="shared" si="4"/>
        <v>11</v>
      </c>
      <c r="L33" s="52">
        <f>L30</f>
        <v>1.6E-2</v>
      </c>
      <c r="M33" s="79">
        <f t="shared" si="5"/>
        <v>8.8000000000000007</v>
      </c>
      <c r="N33" s="52">
        <f>N30</f>
        <v>1.2E-2</v>
      </c>
      <c r="O33" s="79">
        <f t="shared" si="6"/>
        <v>6.6000000000000005</v>
      </c>
      <c r="P33" s="50">
        <f>P30</f>
        <v>8.0000000000000002E-3</v>
      </c>
      <c r="Q33" s="77">
        <f t="shared" si="7"/>
        <v>4.4000000000000004</v>
      </c>
      <c r="R33" s="86"/>
    </row>
    <row r="34" spans="1:21" ht="15" thickBot="1" x14ac:dyDescent="0.35">
      <c r="A34" s="49"/>
      <c r="B34" s="8" t="s">
        <v>19</v>
      </c>
      <c r="C34" s="9" t="s">
        <v>30</v>
      </c>
      <c r="D34" s="50">
        <v>0.8</v>
      </c>
      <c r="E34" s="75"/>
      <c r="F34" s="52">
        <v>0.7</v>
      </c>
      <c r="G34" s="76"/>
      <c r="H34" s="52">
        <v>0.6</v>
      </c>
      <c r="I34" s="77"/>
      <c r="J34" s="55">
        <v>0.5</v>
      </c>
      <c r="K34" s="80"/>
      <c r="L34" s="52">
        <v>0.4</v>
      </c>
      <c r="M34" s="79"/>
      <c r="N34" s="52">
        <v>0.3</v>
      </c>
      <c r="O34" s="79"/>
      <c r="P34" s="50">
        <v>0.2</v>
      </c>
      <c r="Q34" s="77"/>
      <c r="R34" s="86"/>
    </row>
    <row r="35" spans="1:21" ht="15" thickBot="1" x14ac:dyDescent="0.35">
      <c r="A35" s="49"/>
      <c r="B35" s="8" t="s">
        <v>19</v>
      </c>
      <c r="C35" s="9" t="s">
        <v>33</v>
      </c>
      <c r="D35" s="50">
        <v>1</v>
      </c>
      <c r="E35" s="51"/>
      <c r="F35" s="50">
        <v>0.75</v>
      </c>
      <c r="G35" s="53"/>
      <c r="H35" s="50">
        <v>0.75</v>
      </c>
      <c r="I35" s="54"/>
      <c r="J35" s="50">
        <v>0.75</v>
      </c>
      <c r="K35" s="59"/>
      <c r="L35" s="50">
        <v>0.5</v>
      </c>
      <c r="M35" s="57"/>
      <c r="N35" s="50">
        <v>0.25</v>
      </c>
      <c r="O35" s="57"/>
      <c r="P35" s="50">
        <v>0.25</v>
      </c>
      <c r="Q35" s="54"/>
      <c r="R35" s="66"/>
    </row>
    <row r="36" spans="1:21" ht="15" thickBot="1" x14ac:dyDescent="0.35">
      <c r="A36" s="49"/>
      <c r="B36" s="8" t="s">
        <v>20</v>
      </c>
      <c r="C36" s="9">
        <v>550</v>
      </c>
      <c r="D36" s="50">
        <f>$D$24</f>
        <v>0</v>
      </c>
      <c r="E36" s="75">
        <f t="shared" si="1"/>
        <v>0</v>
      </c>
      <c r="F36" s="52">
        <f>$F$24</f>
        <v>0</v>
      </c>
      <c r="G36" s="76">
        <f t="shared" si="2"/>
        <v>0</v>
      </c>
      <c r="H36" s="52">
        <f>$H$24</f>
        <v>0</v>
      </c>
      <c r="I36" s="77">
        <f t="shared" si="3"/>
        <v>0</v>
      </c>
      <c r="J36" s="55">
        <f>$J$24</f>
        <v>0</v>
      </c>
      <c r="K36" s="80">
        <f t="shared" si="4"/>
        <v>0</v>
      </c>
      <c r="L36" s="52"/>
      <c r="M36" s="79">
        <f t="shared" si="5"/>
        <v>0</v>
      </c>
      <c r="N36" s="52">
        <f>$N$24</f>
        <v>0</v>
      </c>
      <c r="O36" s="79">
        <f t="shared" si="6"/>
        <v>0</v>
      </c>
      <c r="P36" s="50">
        <f>$P$24</f>
        <v>0</v>
      </c>
      <c r="Q36" s="54">
        <f t="shared" si="7"/>
        <v>0</v>
      </c>
      <c r="R36" s="66"/>
    </row>
    <row r="37" spans="1:21" ht="15" thickBot="1" x14ac:dyDescent="0.35">
      <c r="A37" s="49"/>
      <c r="B37" s="8" t="s">
        <v>20</v>
      </c>
      <c r="C37" s="9" t="s">
        <v>30</v>
      </c>
      <c r="D37" s="50">
        <v>0</v>
      </c>
      <c r="E37" s="75"/>
      <c r="F37" s="52"/>
      <c r="G37" s="76"/>
      <c r="H37" s="52"/>
      <c r="I37" s="77"/>
      <c r="J37" s="55"/>
      <c r="K37" s="80"/>
      <c r="L37" s="52"/>
      <c r="M37" s="79"/>
      <c r="N37" s="52"/>
      <c r="O37" s="79"/>
      <c r="P37" s="50"/>
      <c r="Q37" s="54"/>
      <c r="R37" s="66"/>
    </row>
    <row r="38" spans="1:21" ht="15" thickBot="1" x14ac:dyDescent="0.35">
      <c r="A38" s="49"/>
      <c r="B38" s="8" t="s">
        <v>20</v>
      </c>
      <c r="C38" s="9" t="s">
        <v>33</v>
      </c>
      <c r="D38" s="50">
        <v>0</v>
      </c>
      <c r="E38" s="51"/>
      <c r="F38" s="52"/>
      <c r="G38" s="53"/>
      <c r="H38" s="52"/>
      <c r="I38" s="54"/>
      <c r="J38" s="55"/>
      <c r="K38" s="59"/>
      <c r="L38" s="52"/>
      <c r="M38" s="57"/>
      <c r="N38" s="52"/>
      <c r="O38" s="57"/>
      <c r="P38" s="50"/>
      <c r="Q38" s="54"/>
      <c r="R38" s="66"/>
    </row>
    <row r="39" spans="1:21" ht="15" thickBot="1" x14ac:dyDescent="0.35">
      <c r="A39" s="49"/>
      <c r="B39" s="8" t="s">
        <v>21</v>
      </c>
      <c r="C39" s="9">
        <v>550</v>
      </c>
      <c r="D39" s="50">
        <f>D30</f>
        <v>3.2000000000000001E-2</v>
      </c>
      <c r="E39" s="75">
        <f t="shared" si="1"/>
        <v>17.600000000000001</v>
      </c>
      <c r="F39" s="52">
        <f>F30</f>
        <v>2.8000000000000001E-2</v>
      </c>
      <c r="G39" s="76">
        <f t="shared" si="2"/>
        <v>15.4</v>
      </c>
      <c r="H39" s="52">
        <f>H30</f>
        <v>2.4E-2</v>
      </c>
      <c r="I39" s="77">
        <f t="shared" si="3"/>
        <v>13.200000000000001</v>
      </c>
      <c r="J39" s="55">
        <f>J30</f>
        <v>0.02</v>
      </c>
      <c r="K39" s="80">
        <f t="shared" si="4"/>
        <v>11</v>
      </c>
      <c r="L39" s="52">
        <f>L30</f>
        <v>1.6E-2</v>
      </c>
      <c r="M39" s="79">
        <f t="shared" si="5"/>
        <v>8.8000000000000007</v>
      </c>
      <c r="N39" s="52">
        <f>N30</f>
        <v>1.2E-2</v>
      </c>
      <c r="O39" s="79">
        <f t="shared" si="6"/>
        <v>6.6000000000000005</v>
      </c>
      <c r="P39" s="50">
        <f>P30</f>
        <v>8.0000000000000002E-3</v>
      </c>
      <c r="Q39" s="77">
        <f t="shared" si="7"/>
        <v>4.4000000000000004</v>
      </c>
      <c r="R39" s="86"/>
    </row>
    <row r="40" spans="1:21" ht="15" thickBot="1" x14ac:dyDescent="0.35">
      <c r="A40" s="49"/>
      <c r="B40" s="8" t="s">
        <v>21</v>
      </c>
      <c r="C40" s="9" t="s">
        <v>30</v>
      </c>
      <c r="D40" s="50">
        <v>0.8</v>
      </c>
      <c r="E40" s="75"/>
      <c r="F40" s="52">
        <v>0.7</v>
      </c>
      <c r="G40" s="81"/>
      <c r="H40" s="52">
        <v>0.6</v>
      </c>
      <c r="I40" s="82"/>
      <c r="J40" s="55">
        <v>0.5</v>
      </c>
      <c r="K40" s="83"/>
      <c r="L40" s="52">
        <v>0.4</v>
      </c>
      <c r="M40" s="84"/>
      <c r="N40" s="52">
        <v>0.3</v>
      </c>
      <c r="O40" s="84"/>
      <c r="P40" s="50">
        <v>0.2</v>
      </c>
      <c r="Q40" s="82"/>
      <c r="R40" s="86"/>
    </row>
    <row r="41" spans="1:21" ht="15" thickBot="1" x14ac:dyDescent="0.35">
      <c r="A41" s="49"/>
      <c r="B41" s="8" t="s">
        <v>21</v>
      </c>
      <c r="C41" s="9" t="s">
        <v>33</v>
      </c>
      <c r="D41" s="50">
        <v>0.8</v>
      </c>
      <c r="E41" s="51"/>
      <c r="F41" s="50">
        <v>0.75</v>
      </c>
      <c r="G41" s="60"/>
      <c r="H41" s="50">
        <v>0.6</v>
      </c>
      <c r="I41" s="61"/>
      <c r="J41" s="50">
        <v>0.5</v>
      </c>
      <c r="K41" s="62"/>
      <c r="L41" s="50">
        <v>0.4</v>
      </c>
      <c r="M41" s="63"/>
      <c r="N41" s="50">
        <v>0.3</v>
      </c>
      <c r="O41" s="63"/>
      <c r="P41" s="50">
        <v>0.25</v>
      </c>
      <c r="Q41" s="61"/>
      <c r="R41" s="66"/>
    </row>
    <row r="42" spans="1:21" ht="15" thickBot="1" x14ac:dyDescent="0.35">
      <c r="A42" s="49"/>
      <c r="B42" s="8" t="s">
        <v>22</v>
      </c>
      <c r="C42" s="9">
        <v>550</v>
      </c>
      <c r="D42" s="50">
        <v>9.5000000000000001E-2</v>
      </c>
      <c r="E42" s="75">
        <f>C42*D42</f>
        <v>52.25</v>
      </c>
      <c r="F42" s="52">
        <v>8.3000000000000004E-2</v>
      </c>
      <c r="G42" s="81">
        <f t="shared" si="2"/>
        <v>45.650000000000006</v>
      </c>
      <c r="H42" s="52">
        <v>7.0999999999999994E-2</v>
      </c>
      <c r="I42" s="82">
        <f t="shared" si="3"/>
        <v>39.049999999999997</v>
      </c>
      <c r="J42" s="55">
        <v>0.06</v>
      </c>
      <c r="K42" s="83">
        <f t="shared" si="4"/>
        <v>33</v>
      </c>
      <c r="L42" s="52">
        <v>4.8000000000000001E-2</v>
      </c>
      <c r="M42" s="84">
        <f t="shared" si="5"/>
        <v>26.400000000000002</v>
      </c>
      <c r="N42" s="52">
        <v>3.5999999999999997E-2</v>
      </c>
      <c r="O42" s="84">
        <f t="shared" si="6"/>
        <v>19.799999999999997</v>
      </c>
      <c r="P42" s="50">
        <v>2.4E-2</v>
      </c>
      <c r="Q42" s="82">
        <f t="shared" si="7"/>
        <v>13.200000000000001</v>
      </c>
      <c r="R42" s="86"/>
    </row>
    <row r="43" spans="1:21" ht="15" thickBot="1" x14ac:dyDescent="0.35">
      <c r="A43" s="49"/>
      <c r="B43" s="8" t="s">
        <v>22</v>
      </c>
      <c r="C43" s="9" t="s">
        <v>30</v>
      </c>
      <c r="D43" s="50">
        <v>2.375</v>
      </c>
      <c r="E43" s="85"/>
      <c r="F43" s="50">
        <v>2.0750000000000002</v>
      </c>
      <c r="G43" s="86"/>
      <c r="H43" s="50">
        <v>1.7749999999999999</v>
      </c>
      <c r="I43" s="86"/>
      <c r="J43" s="50">
        <v>1.5</v>
      </c>
      <c r="K43" s="87"/>
      <c r="L43" s="50">
        <v>1.2</v>
      </c>
      <c r="M43" s="86"/>
      <c r="N43" s="50">
        <v>0.9</v>
      </c>
      <c r="O43" s="86"/>
      <c r="P43" s="50">
        <v>0.6</v>
      </c>
      <c r="Q43" s="86"/>
      <c r="R43" s="86"/>
    </row>
    <row r="44" spans="1:21" ht="15" thickBot="1" x14ac:dyDescent="0.35">
      <c r="A44" s="49"/>
      <c r="B44" s="8" t="s">
        <v>22</v>
      </c>
      <c r="C44" s="9" t="s">
        <v>33</v>
      </c>
      <c r="D44" s="50">
        <v>2.25</v>
      </c>
      <c r="E44" s="64"/>
      <c r="F44" s="50">
        <v>2</v>
      </c>
      <c r="G44" s="66"/>
      <c r="H44" s="50">
        <v>2</v>
      </c>
      <c r="I44" s="66"/>
      <c r="J44" s="50">
        <v>1.5</v>
      </c>
      <c r="K44" s="67"/>
      <c r="L44" s="50">
        <v>1.25</v>
      </c>
      <c r="M44" s="66"/>
      <c r="N44" s="50">
        <v>1</v>
      </c>
      <c r="O44" s="66"/>
      <c r="P44" s="50">
        <v>1</v>
      </c>
      <c r="Q44" s="66"/>
      <c r="R44" s="66"/>
    </row>
    <row r="45" spans="1:21" ht="15" thickBot="1" x14ac:dyDescent="0.35">
      <c r="B45" s="18"/>
      <c r="C45" s="8" t="s">
        <v>23</v>
      </c>
      <c r="D45" s="68"/>
      <c r="E45" s="69">
        <f>SUM(E18:E42)</f>
        <v>147.94999999999999</v>
      </c>
      <c r="F45" s="68"/>
      <c r="G45" s="70">
        <f>SUM(G18:G42)</f>
        <v>129.80000000000001</v>
      </c>
      <c r="H45" s="68"/>
      <c r="I45" s="71">
        <f>SUM(I18:I42)</f>
        <v>111.10000000000001</v>
      </c>
      <c r="J45" s="72"/>
      <c r="K45" s="73">
        <f>SUM(K18:K42)</f>
        <v>92.95</v>
      </c>
      <c r="L45" s="68"/>
      <c r="M45" s="71">
        <f>SUM(M18:M42)</f>
        <v>74.250000000000014</v>
      </c>
      <c r="N45" s="68"/>
      <c r="O45" s="71">
        <f>SUM(O18:O42)</f>
        <v>56.1</v>
      </c>
      <c r="P45" s="68"/>
      <c r="Q45" s="70">
        <f>SUM(Q18:Q42)</f>
        <v>37.950000000000003</v>
      </c>
      <c r="R45" s="93"/>
    </row>
    <row r="46" spans="1:21" ht="15" thickBot="1" x14ac:dyDescent="0.35">
      <c r="B46" s="29"/>
      <c r="C46" s="29"/>
      <c r="D46" s="61"/>
      <c r="E46" s="61"/>
      <c r="F46" s="61"/>
      <c r="G46" s="61"/>
      <c r="H46" s="61"/>
      <c r="I46" s="61"/>
      <c r="J46" s="74"/>
      <c r="K46" s="74"/>
      <c r="L46" s="61"/>
      <c r="M46" s="61"/>
      <c r="N46" s="61"/>
      <c r="O46" s="61"/>
      <c r="P46" s="61"/>
      <c r="Q46" s="61"/>
      <c r="R46" s="66"/>
    </row>
    <row r="47" spans="1:21" x14ac:dyDescent="0.3">
      <c r="B47" s="102" t="s">
        <v>24</v>
      </c>
      <c r="C47" s="103"/>
      <c r="D47" s="103"/>
      <c r="E47" s="103"/>
      <c r="F47" s="103"/>
      <c r="G47" s="103"/>
      <c r="H47" s="103"/>
      <c r="I47" s="103"/>
      <c r="J47" s="103"/>
      <c r="K47" s="104"/>
      <c r="L47" s="36"/>
      <c r="M47" s="37"/>
      <c r="N47" s="36"/>
      <c r="O47" s="37"/>
      <c r="P47" s="36"/>
      <c r="Q47" s="37"/>
      <c r="R47" s="37"/>
    </row>
    <row r="48" spans="1:21" x14ac:dyDescent="0.3">
      <c r="B48" s="105"/>
      <c r="C48" s="106"/>
      <c r="D48" s="106"/>
      <c r="E48" s="106"/>
      <c r="F48" s="106"/>
      <c r="G48" s="106"/>
      <c r="H48" s="106"/>
      <c r="I48" s="106"/>
      <c r="J48" s="106"/>
      <c r="K48" s="107"/>
      <c r="L48" s="36"/>
      <c r="M48" s="37"/>
      <c r="N48" s="36"/>
      <c r="O48" s="37"/>
      <c r="P48" s="36"/>
      <c r="Q48" s="37"/>
      <c r="R48" s="37"/>
      <c r="T48" s="1"/>
      <c r="U48" s="1"/>
    </row>
    <row r="49" spans="2:23" ht="15" thickBot="1" x14ac:dyDescent="0.35">
      <c r="B49" s="108"/>
      <c r="C49" s="109"/>
      <c r="D49" s="109"/>
      <c r="E49" s="109"/>
      <c r="F49" s="109"/>
      <c r="G49" s="109"/>
      <c r="H49" s="109"/>
      <c r="I49" s="109"/>
      <c r="J49" s="109"/>
      <c r="K49" s="110"/>
      <c r="L49" s="36"/>
      <c r="M49" s="37"/>
      <c r="N49" s="36"/>
      <c r="O49" s="37"/>
      <c r="P49" s="36"/>
      <c r="Q49" s="37"/>
      <c r="R49" s="37"/>
      <c r="T49" s="1"/>
      <c r="U49" s="1"/>
    </row>
    <row r="50" spans="2:23" x14ac:dyDescent="0.3">
      <c r="B50" s="28"/>
      <c r="C50" s="28"/>
      <c r="D50" s="36"/>
      <c r="E50" s="28"/>
      <c r="F50" s="36"/>
      <c r="G50" s="37"/>
      <c r="H50" s="36"/>
      <c r="I50" s="37"/>
      <c r="J50" s="38"/>
      <c r="K50" s="39"/>
      <c r="L50" s="36"/>
      <c r="M50" s="37"/>
      <c r="N50" s="36"/>
      <c r="O50" s="37"/>
      <c r="P50" s="36"/>
      <c r="Q50" s="37"/>
      <c r="R50" s="37"/>
      <c r="T50" s="1"/>
      <c r="U50" s="1"/>
    </row>
    <row r="51" spans="2:23" ht="58.2" thickBot="1" x14ac:dyDescent="0.35">
      <c r="B51" s="40" t="s">
        <v>25</v>
      </c>
      <c r="C51" s="43" t="s">
        <v>39</v>
      </c>
      <c r="D51" s="6" t="s">
        <v>2</v>
      </c>
      <c r="E51" s="1"/>
      <c r="F51" s="2" t="s">
        <v>3</v>
      </c>
      <c r="G51" s="1"/>
      <c r="H51" s="2" t="s">
        <v>13</v>
      </c>
      <c r="I51" s="1"/>
      <c r="J51" s="3" t="s">
        <v>5</v>
      </c>
      <c r="K51" s="4"/>
      <c r="L51" s="2" t="s">
        <v>6</v>
      </c>
      <c r="M51" s="1"/>
      <c r="N51" s="2" t="s">
        <v>7</v>
      </c>
      <c r="O51" s="1"/>
      <c r="P51" s="111" t="s">
        <v>34</v>
      </c>
      <c r="Q51" s="112"/>
      <c r="R51" s="91"/>
      <c r="T51" s="28"/>
      <c r="U51" s="28"/>
      <c r="V51" s="45"/>
      <c r="W51" s="45"/>
    </row>
    <row r="52" spans="2:23" ht="15" thickBot="1" x14ac:dyDescent="0.35">
      <c r="B52" s="42" t="s">
        <v>26</v>
      </c>
      <c r="C52" s="9">
        <v>550</v>
      </c>
      <c r="D52" s="10">
        <f t="shared" ref="D52:D58" si="8">$D$12</f>
        <v>0.14000000000000001</v>
      </c>
      <c r="E52" s="11">
        <f>C52*D52</f>
        <v>77.000000000000014</v>
      </c>
      <c r="F52" s="52">
        <f t="shared" ref="F52:F58" si="9">$F$12</f>
        <v>0.14000000000000001</v>
      </c>
      <c r="G52" s="53">
        <f>C52*F52</f>
        <v>77.000000000000014</v>
      </c>
      <c r="H52" s="52">
        <f t="shared" ref="H52:H58" si="10">$H$12</f>
        <v>0.12</v>
      </c>
      <c r="I52" s="54">
        <f>C52*H52</f>
        <v>66</v>
      </c>
      <c r="J52" s="55">
        <f t="shared" ref="J52:J58" si="11">$J$12</f>
        <v>0.1</v>
      </c>
      <c r="K52" s="56">
        <f>C52*J52</f>
        <v>55</v>
      </c>
      <c r="L52" s="58">
        <f t="shared" ref="L52:L58" si="12">$L$12</f>
        <v>0.1</v>
      </c>
      <c r="M52" s="57">
        <f>C52*L52</f>
        <v>55</v>
      </c>
      <c r="N52" s="52">
        <f t="shared" ref="N52:N58" si="13">$N$12</f>
        <v>0.1</v>
      </c>
      <c r="O52" s="57">
        <f>C52*N52</f>
        <v>55</v>
      </c>
      <c r="P52" s="52">
        <f t="shared" ref="P52:P58" si="14">$P$12</f>
        <v>0.1</v>
      </c>
      <c r="Q52" s="33">
        <f>C52*P52</f>
        <v>55</v>
      </c>
      <c r="R52" s="37"/>
      <c r="T52" s="28"/>
      <c r="U52" s="28"/>
      <c r="V52" s="45"/>
      <c r="W52" s="45"/>
    </row>
    <row r="53" spans="2:23" ht="15" thickBot="1" x14ac:dyDescent="0.35">
      <c r="B53" s="42" t="s">
        <v>26</v>
      </c>
      <c r="C53" s="9" t="s">
        <v>30</v>
      </c>
      <c r="D53" s="10">
        <v>3.5</v>
      </c>
      <c r="E53" s="11"/>
      <c r="F53" s="52">
        <v>3.5</v>
      </c>
      <c r="G53" s="53"/>
      <c r="H53" s="52">
        <v>3</v>
      </c>
      <c r="I53" s="54"/>
      <c r="J53" s="55">
        <v>2.5</v>
      </c>
      <c r="K53" s="56"/>
      <c r="L53" s="58">
        <v>2.5</v>
      </c>
      <c r="M53" s="57"/>
      <c r="N53" s="52">
        <v>2.5</v>
      </c>
      <c r="O53" s="57"/>
      <c r="P53" s="52">
        <v>2.5</v>
      </c>
      <c r="Q53" s="33"/>
      <c r="R53" s="37"/>
      <c r="T53" s="28"/>
      <c r="U53" s="28"/>
      <c r="V53" s="45"/>
      <c r="W53" s="45"/>
    </row>
    <row r="54" spans="2:23" ht="15" thickBot="1" x14ac:dyDescent="0.35">
      <c r="B54" s="42" t="s">
        <v>26</v>
      </c>
      <c r="C54" s="9" t="s">
        <v>33</v>
      </c>
      <c r="D54" s="10">
        <v>3</v>
      </c>
      <c r="E54" s="11"/>
      <c r="F54" s="65">
        <v>2.75</v>
      </c>
      <c r="G54" s="53"/>
      <c r="H54" s="65">
        <v>2.5</v>
      </c>
      <c r="I54" s="53"/>
      <c r="J54" s="55">
        <v>2.25</v>
      </c>
      <c r="K54" s="59"/>
      <c r="L54" s="58">
        <v>2</v>
      </c>
      <c r="M54" s="53"/>
      <c r="N54" s="52">
        <v>1.75</v>
      </c>
      <c r="O54" s="57"/>
      <c r="P54" s="52">
        <v>1.5</v>
      </c>
      <c r="Q54" s="33"/>
      <c r="R54" s="37"/>
      <c r="T54" s="35"/>
      <c r="U54" s="28"/>
      <c r="V54" s="45"/>
      <c r="W54" s="45"/>
    </row>
    <row r="55" spans="2:23" ht="15" thickBot="1" x14ac:dyDescent="0.35">
      <c r="B55" s="42" t="s">
        <v>27</v>
      </c>
      <c r="C55" s="9">
        <v>550</v>
      </c>
      <c r="D55" s="10">
        <f t="shared" si="8"/>
        <v>0.14000000000000001</v>
      </c>
      <c r="E55" s="11">
        <f t="shared" ref="E55:E65" si="15">C55*D55</f>
        <v>77.000000000000014</v>
      </c>
      <c r="F55" s="52">
        <f t="shared" si="9"/>
        <v>0.14000000000000001</v>
      </c>
      <c r="G55" s="53">
        <f t="shared" ref="G55:G65" si="16">C55*F55</f>
        <v>77.000000000000014</v>
      </c>
      <c r="H55" s="52">
        <f t="shared" si="10"/>
        <v>0.12</v>
      </c>
      <c r="I55" s="54">
        <f t="shared" ref="I55:I65" si="17">C55*H55</f>
        <v>66</v>
      </c>
      <c r="J55" s="55">
        <f t="shared" si="11"/>
        <v>0.1</v>
      </c>
      <c r="K55" s="56">
        <f t="shared" ref="K55:K65" si="18">C55*J55</f>
        <v>55</v>
      </c>
      <c r="L55" s="58">
        <f t="shared" si="12"/>
        <v>0.1</v>
      </c>
      <c r="M55" s="57">
        <f t="shared" ref="M55:M65" si="19">C55*L55</f>
        <v>55</v>
      </c>
      <c r="N55" s="52">
        <f t="shared" si="13"/>
        <v>0.1</v>
      </c>
      <c r="O55" s="57">
        <f t="shared" ref="O55:O65" si="20">C55*N55</f>
        <v>55</v>
      </c>
      <c r="P55" s="52">
        <f t="shared" si="14"/>
        <v>0.1</v>
      </c>
      <c r="Q55" s="33">
        <f t="shared" ref="Q55:Q65" si="21">C55*P55</f>
        <v>55</v>
      </c>
      <c r="R55" s="37"/>
      <c r="T55" s="35"/>
      <c r="U55" s="28"/>
      <c r="V55" s="45"/>
      <c r="W55" s="45"/>
    </row>
    <row r="56" spans="2:23" ht="15" thickBot="1" x14ac:dyDescent="0.35">
      <c r="B56" s="42" t="s">
        <v>27</v>
      </c>
      <c r="C56" s="9" t="s">
        <v>30</v>
      </c>
      <c r="D56" s="10">
        <v>3.5</v>
      </c>
      <c r="E56" s="11"/>
      <c r="F56" s="52">
        <v>3.5</v>
      </c>
      <c r="G56" s="53"/>
      <c r="H56" s="52">
        <v>3</v>
      </c>
      <c r="I56" s="54"/>
      <c r="J56" s="55">
        <v>2.5</v>
      </c>
      <c r="K56" s="56"/>
      <c r="L56" s="58">
        <v>2.5</v>
      </c>
      <c r="M56" s="57"/>
      <c r="N56" s="52">
        <v>2.5</v>
      </c>
      <c r="O56" s="57"/>
      <c r="P56" s="52">
        <v>2.5</v>
      </c>
      <c r="Q56" s="33"/>
      <c r="R56" s="37"/>
      <c r="T56" s="35"/>
      <c r="U56" s="28"/>
    </row>
    <row r="57" spans="2:23" ht="15" thickBot="1" x14ac:dyDescent="0.35">
      <c r="B57" s="42" t="s">
        <v>27</v>
      </c>
      <c r="C57" s="9" t="s">
        <v>33</v>
      </c>
      <c r="D57" s="10">
        <v>3</v>
      </c>
      <c r="E57" s="11"/>
      <c r="F57" s="65">
        <v>2.75</v>
      </c>
      <c r="G57" s="53"/>
      <c r="H57" s="65">
        <v>2.5</v>
      </c>
      <c r="I57" s="53"/>
      <c r="J57" s="55">
        <v>2.25</v>
      </c>
      <c r="K57" s="59"/>
      <c r="L57" s="58">
        <v>2</v>
      </c>
      <c r="M57" s="53"/>
      <c r="N57" s="52">
        <v>1.75</v>
      </c>
      <c r="O57" s="57"/>
      <c r="P57" s="52">
        <v>1.5</v>
      </c>
      <c r="Q57" s="33"/>
      <c r="R57" s="37"/>
      <c r="T57" s="35"/>
      <c r="U57" s="28"/>
    </row>
    <row r="58" spans="2:23" ht="15" thickBot="1" x14ac:dyDescent="0.35">
      <c r="B58" s="42" t="s">
        <v>28</v>
      </c>
      <c r="C58" s="9">
        <v>550</v>
      </c>
      <c r="D58" s="10">
        <f t="shared" si="8"/>
        <v>0.14000000000000001</v>
      </c>
      <c r="E58" s="11">
        <f t="shared" si="15"/>
        <v>77.000000000000014</v>
      </c>
      <c r="F58" s="52">
        <f t="shared" si="9"/>
        <v>0.14000000000000001</v>
      </c>
      <c r="G58" s="53">
        <f t="shared" si="16"/>
        <v>77.000000000000014</v>
      </c>
      <c r="H58" s="52">
        <f t="shared" si="10"/>
        <v>0.12</v>
      </c>
      <c r="I58" s="54">
        <f t="shared" si="17"/>
        <v>66</v>
      </c>
      <c r="J58" s="55">
        <f t="shared" si="11"/>
        <v>0.1</v>
      </c>
      <c r="K58" s="56">
        <f t="shared" si="18"/>
        <v>55</v>
      </c>
      <c r="L58" s="58">
        <f t="shared" si="12"/>
        <v>0.1</v>
      </c>
      <c r="M58" s="57">
        <f t="shared" si="19"/>
        <v>55</v>
      </c>
      <c r="N58" s="52">
        <f t="shared" si="13"/>
        <v>0.1</v>
      </c>
      <c r="O58" s="57">
        <f t="shared" si="20"/>
        <v>55</v>
      </c>
      <c r="P58" s="52">
        <f t="shared" si="14"/>
        <v>0.1</v>
      </c>
      <c r="Q58" s="33">
        <f t="shared" si="21"/>
        <v>55</v>
      </c>
      <c r="R58" s="37"/>
      <c r="T58" s="35"/>
      <c r="U58" s="28"/>
    </row>
    <row r="59" spans="2:23" ht="15" thickBot="1" x14ac:dyDescent="0.35">
      <c r="B59" s="42" t="s">
        <v>28</v>
      </c>
      <c r="C59" s="9" t="s">
        <v>30</v>
      </c>
      <c r="D59" s="10">
        <v>3.5</v>
      </c>
      <c r="E59" s="11" t="s">
        <v>31</v>
      </c>
      <c r="F59" s="52">
        <v>3.5</v>
      </c>
      <c r="G59" s="53" t="s">
        <v>31</v>
      </c>
      <c r="H59" s="52">
        <v>3</v>
      </c>
      <c r="I59" s="54" t="s">
        <v>31</v>
      </c>
      <c r="J59" s="55">
        <v>2.5</v>
      </c>
      <c r="K59" s="56" t="s">
        <v>31</v>
      </c>
      <c r="L59" s="52">
        <v>2.5</v>
      </c>
      <c r="M59" s="57" t="s">
        <v>31</v>
      </c>
      <c r="N59" s="52">
        <v>2.5</v>
      </c>
      <c r="O59" s="57" t="s">
        <v>31</v>
      </c>
      <c r="P59" s="50">
        <v>2.5</v>
      </c>
      <c r="Q59" s="33" t="s">
        <v>31</v>
      </c>
      <c r="R59" s="37"/>
      <c r="T59" s="35"/>
      <c r="U59" s="28"/>
    </row>
    <row r="60" spans="2:23" ht="15" thickBot="1" x14ac:dyDescent="0.35">
      <c r="B60" s="42" t="s">
        <v>28</v>
      </c>
      <c r="C60" s="9" t="s">
        <v>33</v>
      </c>
      <c r="D60" s="10">
        <v>3</v>
      </c>
      <c r="E60" s="11"/>
      <c r="F60" s="65">
        <v>2.75</v>
      </c>
      <c r="G60" s="53"/>
      <c r="H60" s="65">
        <v>2.5</v>
      </c>
      <c r="I60" s="53"/>
      <c r="J60" s="55">
        <v>2.25</v>
      </c>
      <c r="K60" s="59"/>
      <c r="L60" s="58">
        <v>2</v>
      </c>
      <c r="M60" s="53"/>
      <c r="N60" s="52">
        <v>1.75</v>
      </c>
      <c r="O60" s="57"/>
      <c r="P60" s="50">
        <v>1.5</v>
      </c>
      <c r="Q60" s="33"/>
      <c r="R60" s="37"/>
      <c r="T60" s="41"/>
      <c r="U60" s="1"/>
    </row>
    <row r="61" spans="2:23" ht="15" thickBot="1" x14ac:dyDescent="0.35">
      <c r="B61" s="42"/>
      <c r="C61" s="9">
        <v>550</v>
      </c>
      <c r="D61" s="10"/>
      <c r="E61" s="11">
        <f t="shared" si="15"/>
        <v>0</v>
      </c>
      <c r="F61" s="52"/>
      <c r="G61" s="53">
        <f t="shared" si="16"/>
        <v>0</v>
      </c>
      <c r="H61" s="52"/>
      <c r="I61" s="54">
        <f t="shared" si="17"/>
        <v>0</v>
      </c>
      <c r="J61" s="55"/>
      <c r="K61" s="56">
        <f t="shared" si="18"/>
        <v>0</v>
      </c>
      <c r="L61" s="52"/>
      <c r="M61" s="57">
        <f t="shared" si="19"/>
        <v>0</v>
      </c>
      <c r="N61" s="52"/>
      <c r="O61" s="57">
        <f t="shared" si="20"/>
        <v>0</v>
      </c>
      <c r="P61" s="50"/>
      <c r="Q61" s="33">
        <f t="shared" si="21"/>
        <v>0</v>
      </c>
      <c r="R61" s="37"/>
      <c r="T61" s="1"/>
      <c r="U61" s="1"/>
    </row>
    <row r="62" spans="2:23" ht="15" thickBot="1" x14ac:dyDescent="0.35">
      <c r="B62" s="42"/>
      <c r="C62" s="9">
        <v>550</v>
      </c>
      <c r="D62" s="10"/>
      <c r="E62" s="11">
        <f t="shared" si="15"/>
        <v>0</v>
      </c>
      <c r="F62" s="14"/>
      <c r="G62" s="12">
        <f t="shared" si="16"/>
        <v>0</v>
      </c>
      <c r="H62" s="14"/>
      <c r="I62" s="33">
        <f t="shared" si="17"/>
        <v>0</v>
      </c>
      <c r="J62" s="13"/>
      <c r="K62" s="34">
        <f t="shared" si="18"/>
        <v>0</v>
      </c>
      <c r="L62" s="14"/>
      <c r="M62" s="15">
        <f t="shared" si="19"/>
        <v>0</v>
      </c>
      <c r="N62" s="14"/>
      <c r="O62" s="15">
        <f t="shared" si="20"/>
        <v>0</v>
      </c>
      <c r="P62" s="50"/>
      <c r="Q62" s="33">
        <f t="shared" si="21"/>
        <v>0</v>
      </c>
      <c r="R62" s="37"/>
      <c r="T62" s="1"/>
      <c r="U62" s="1"/>
    </row>
    <row r="63" spans="2:23" ht="15" thickBot="1" x14ac:dyDescent="0.35">
      <c r="B63" s="42"/>
      <c r="C63" s="9">
        <v>550</v>
      </c>
      <c r="D63" s="10"/>
      <c r="E63" s="11">
        <f t="shared" si="15"/>
        <v>0</v>
      </c>
      <c r="F63" s="14"/>
      <c r="G63" s="12">
        <f t="shared" si="16"/>
        <v>0</v>
      </c>
      <c r="H63" s="14"/>
      <c r="I63" s="33">
        <f t="shared" si="17"/>
        <v>0</v>
      </c>
      <c r="J63" s="13"/>
      <c r="K63" s="34">
        <f t="shared" si="18"/>
        <v>0</v>
      </c>
      <c r="L63" s="14"/>
      <c r="M63" s="15">
        <f t="shared" si="19"/>
        <v>0</v>
      </c>
      <c r="N63" s="14"/>
      <c r="O63" s="15">
        <f t="shared" si="20"/>
        <v>0</v>
      </c>
      <c r="P63" s="50"/>
      <c r="Q63" s="33">
        <f t="shared" si="21"/>
        <v>0</v>
      </c>
      <c r="R63" s="37"/>
      <c r="T63" s="1"/>
      <c r="U63" s="1"/>
    </row>
    <row r="64" spans="2:23" ht="15" thickBot="1" x14ac:dyDescent="0.35">
      <c r="B64" s="42"/>
      <c r="C64" s="9">
        <v>550</v>
      </c>
      <c r="D64" s="10"/>
      <c r="E64" s="11">
        <f t="shared" si="15"/>
        <v>0</v>
      </c>
      <c r="F64" s="14"/>
      <c r="G64" s="12">
        <f t="shared" si="16"/>
        <v>0</v>
      </c>
      <c r="H64" s="14"/>
      <c r="I64" s="33">
        <f t="shared" si="17"/>
        <v>0</v>
      </c>
      <c r="J64" s="13"/>
      <c r="K64" s="34">
        <f t="shared" si="18"/>
        <v>0</v>
      </c>
      <c r="L64" s="14"/>
      <c r="M64" s="15">
        <f t="shared" si="19"/>
        <v>0</v>
      </c>
      <c r="N64" s="14"/>
      <c r="O64" s="15">
        <f t="shared" si="20"/>
        <v>0</v>
      </c>
      <c r="P64" s="50"/>
      <c r="Q64" s="33">
        <f t="shared" si="21"/>
        <v>0</v>
      </c>
      <c r="R64" s="37"/>
      <c r="T64" s="1"/>
      <c r="U64" s="1"/>
    </row>
    <row r="65" spans="2:21" ht="15" thickBot="1" x14ac:dyDescent="0.35">
      <c r="B65" s="42"/>
      <c r="C65" s="9">
        <v>550</v>
      </c>
      <c r="D65" s="10"/>
      <c r="E65" s="11">
        <f t="shared" si="15"/>
        <v>0</v>
      </c>
      <c r="F65" s="14"/>
      <c r="G65" s="12">
        <f t="shared" si="16"/>
        <v>0</v>
      </c>
      <c r="H65" s="14"/>
      <c r="I65" s="33">
        <f t="shared" si="17"/>
        <v>0</v>
      </c>
      <c r="J65" s="13"/>
      <c r="K65" s="34">
        <f t="shared" si="18"/>
        <v>0</v>
      </c>
      <c r="L65" s="14"/>
      <c r="M65" s="15">
        <f t="shared" si="19"/>
        <v>0</v>
      </c>
      <c r="N65" s="14"/>
      <c r="O65" s="15">
        <f t="shared" si="20"/>
        <v>0</v>
      </c>
      <c r="P65" s="50"/>
      <c r="Q65" s="33">
        <f t="shared" si="21"/>
        <v>0</v>
      </c>
      <c r="R65" s="37"/>
      <c r="T65" s="1"/>
      <c r="U65" s="1"/>
    </row>
    <row r="66" spans="2:21" x14ac:dyDescent="0.3">
      <c r="B66" s="113" t="s">
        <v>29</v>
      </c>
      <c r="C66" s="113"/>
      <c r="D66" s="113"/>
      <c r="E66" s="113"/>
      <c r="F66" s="113"/>
      <c r="G66" s="1"/>
      <c r="H66" s="2"/>
      <c r="I66" s="1"/>
      <c r="J66" s="3"/>
      <c r="K66" s="4"/>
      <c r="L66" s="2"/>
      <c r="M66" s="1"/>
      <c r="N66" s="2"/>
      <c r="O66" s="1"/>
      <c r="P66" s="2"/>
      <c r="Q66" s="1"/>
      <c r="R66" s="1"/>
      <c r="T66" s="1"/>
      <c r="U66" s="1"/>
    </row>
    <row r="67" spans="2:21" x14ac:dyDescent="0.3">
      <c r="B67" s="1"/>
      <c r="C67" s="1"/>
      <c r="D67" s="2"/>
      <c r="E67" s="1"/>
      <c r="F67" s="2"/>
      <c r="G67" s="1"/>
      <c r="H67" s="2"/>
      <c r="I67" s="1"/>
      <c r="J67" s="3"/>
      <c r="K67" s="4"/>
      <c r="L67" s="2"/>
      <c r="M67" s="1"/>
      <c r="N67" s="2"/>
      <c r="O67" s="1"/>
      <c r="P67" s="2"/>
      <c r="Q67" s="1"/>
      <c r="R67" s="1"/>
      <c r="T67" s="1"/>
      <c r="U67" s="1"/>
    </row>
    <row r="68" spans="2:21" x14ac:dyDescent="0.3">
      <c r="T68" s="1"/>
      <c r="U68" s="1"/>
    </row>
    <row r="69" spans="2:21" x14ac:dyDescent="0.3">
      <c r="T69" s="1"/>
      <c r="U69" s="1"/>
    </row>
    <row r="70" spans="2:21" x14ac:dyDescent="0.3">
      <c r="T70" s="1"/>
      <c r="U70" s="1"/>
    </row>
    <row r="71" spans="2:21" x14ac:dyDescent="0.3">
      <c r="T71" s="1"/>
      <c r="U71" s="1"/>
    </row>
    <row r="72" spans="2:21" x14ac:dyDescent="0.3">
      <c r="T72" s="1"/>
      <c r="U72" s="1"/>
    </row>
    <row r="73" spans="2:21" x14ac:dyDescent="0.3">
      <c r="T73" s="1"/>
      <c r="U73" s="1"/>
    </row>
    <row r="74" spans="2:21" x14ac:dyDescent="0.3">
      <c r="T74" s="1"/>
      <c r="U74" s="1"/>
    </row>
    <row r="75" spans="2:21" x14ac:dyDescent="0.3">
      <c r="S75" s="1"/>
      <c r="T75" s="1"/>
      <c r="U75" s="1"/>
    </row>
    <row r="76" spans="2:21" x14ac:dyDescent="0.3">
      <c r="S76" s="1"/>
      <c r="T76" s="1"/>
      <c r="U76" s="1"/>
    </row>
  </sheetData>
  <mergeCells count="8">
    <mergeCell ref="B47:K49"/>
    <mergeCell ref="P51:Q51"/>
    <mergeCell ref="B66:F66"/>
    <mergeCell ref="J5:K5"/>
    <mergeCell ref="L5:M5"/>
    <mergeCell ref="N5:O5"/>
    <mergeCell ref="P5:Q5"/>
    <mergeCell ref="P17:Q17"/>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wPerMinPricing</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c:creator>
  <cp:lastModifiedBy>Amy</cp:lastModifiedBy>
  <dcterms:created xsi:type="dcterms:W3CDTF">2017-08-09T19:12:48Z</dcterms:created>
  <dcterms:modified xsi:type="dcterms:W3CDTF">2018-03-30T16:46:04Z</dcterms:modified>
</cp:coreProperties>
</file>